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home/Desktop/AIDAC /"/>
    </mc:Choice>
  </mc:AlternateContent>
  <xr:revisionPtr revIDLastSave="0" documentId="13_ncr:1_{5C93C928-EAF3-7D4F-8B53-26B69971695C}" xr6:coauthVersionLast="47" xr6:coauthVersionMax="47" xr10:uidLastSave="{00000000-0000-0000-0000-000000000000}"/>
  <bookViews>
    <workbookView xWindow="580" yWindow="2100" windowWidth="29100" windowHeight="15720" tabRatio="725" activeTab="4" xr2:uid="{00000000-000D-0000-FFFF-FFFF00000000}"/>
  </bookViews>
  <sheets>
    <sheet name="FASCIA A" sheetId="7" r:id="rId1"/>
    <sheet name="FASCIA B" sheetId="12" r:id="rId2"/>
    <sheet name="FASCIA C" sheetId="13" r:id="rId3"/>
    <sheet name="FASCIA D" sheetId="14" r:id="rId4"/>
    <sheet name="CALCOLO DEI COMPENSI" sheetId="5" r:id="rId5"/>
  </sheets>
  <calcPr calcId="191029"/>
  <webPublishObjects count="1">
    <webPublishObject id="6779" divId="calcolo_compensi 2009_2_6779" destinationFile="C:\Documents and Settings\steto\Desktop\Pagina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7" l="1"/>
  <c r="F45" i="12"/>
  <c r="F45" i="13"/>
  <c r="D18" i="5" l="1"/>
  <c r="E18" i="5"/>
  <c r="F18" i="5"/>
  <c r="C18" i="5"/>
  <c r="F43" i="14"/>
  <c r="F44" i="14" s="1"/>
  <c r="F52" i="13"/>
  <c r="F53" i="13" s="1"/>
  <c r="B45" i="13" s="1"/>
  <c r="F52" i="12"/>
  <c r="B45" i="12" s="1"/>
  <c r="F39" i="7"/>
  <c r="F40" i="7" s="1"/>
  <c r="F51" i="14" l="1"/>
  <c r="F52" i="14" s="1"/>
  <c r="B44" i="14" s="1"/>
  <c r="B45" i="14"/>
  <c r="F48" i="14"/>
  <c r="F45" i="14"/>
  <c r="F44" i="12"/>
  <c r="B46" i="12" s="1"/>
  <c r="B47" i="12" s="1"/>
  <c r="F47" i="12" s="1"/>
  <c r="F44" i="13"/>
  <c r="F46" i="13" s="1"/>
  <c r="D28" i="5"/>
  <c r="E28" i="5"/>
  <c r="E29" i="5" s="1"/>
  <c r="E30" i="5" s="1"/>
  <c r="F28" i="5"/>
  <c r="F29" i="5" s="1"/>
  <c r="F30" i="5" s="1"/>
  <c r="C28" i="5"/>
  <c r="C29" i="5" s="1"/>
  <c r="C30" i="5" s="1"/>
  <c r="E17" i="5"/>
  <c r="E31" i="5" s="1"/>
  <c r="D29" i="5" l="1"/>
  <c r="D30" i="5" s="1"/>
  <c r="B46" i="14"/>
  <c r="F46" i="14" s="1"/>
  <c r="F47" i="14" s="1"/>
  <c r="F50" i="14" s="1"/>
  <c r="F49" i="12"/>
  <c r="F46" i="12"/>
  <c r="F48" i="12" s="1"/>
  <c r="F51" i="12" s="1"/>
  <c r="B46" i="13"/>
  <c r="B47" i="13" s="1"/>
  <c r="F47" i="13" s="1"/>
  <c r="F48" i="13" s="1"/>
  <c r="F49" i="13"/>
  <c r="E32" i="5"/>
  <c r="F51" i="13" l="1"/>
  <c r="F17" i="5"/>
  <c r="F31" i="5" s="1"/>
  <c r="F32" i="5" s="1"/>
  <c r="F19" i="5" l="1"/>
  <c r="F33" i="5"/>
  <c r="F20" i="5" s="1"/>
  <c r="F22" i="5"/>
  <c r="B32" i="7"/>
  <c r="F31" i="7"/>
  <c r="B33" i="7" s="1"/>
  <c r="D17" i="5"/>
  <c r="C17" i="5"/>
  <c r="D19" i="5" l="1"/>
  <c r="D31" i="5"/>
  <c r="D32" i="5" s="1"/>
  <c r="D33" i="5" s="1"/>
  <c r="D20" i="5" s="1"/>
  <c r="C22" i="5"/>
  <c r="C31" i="5"/>
  <c r="C32" i="5" s="1"/>
  <c r="C33" i="5" s="1"/>
  <c r="C20" i="5" s="1"/>
  <c r="F36" i="7"/>
  <c r="F33" i="7"/>
  <c r="F21" i="5"/>
  <c r="F23" i="5" s="1"/>
  <c r="E22" i="5"/>
  <c r="E19" i="5"/>
  <c r="B34" i="7"/>
  <c r="F34" i="7" s="1"/>
  <c r="E33" i="5"/>
  <c r="E20" i="5" s="1"/>
  <c r="C19" i="5"/>
  <c r="D22" i="5"/>
  <c r="D21" i="5" l="1"/>
  <c r="D23" i="5" s="1"/>
  <c r="E21" i="5"/>
  <c r="E23" i="5" s="1"/>
  <c r="F35" i="7"/>
  <c r="F38" i="7" s="1"/>
  <c r="C21" i="5"/>
  <c r="C23" i="5" s="1"/>
</calcChain>
</file>

<file path=xl/sharedStrings.xml><?xml version="1.0" encoding="utf-8"?>
<sst xmlns="http://schemas.openxmlformats.org/spreadsheetml/2006/main" count="276" uniqueCount="76">
  <si>
    <t>nome cognome</t>
  </si>
  <si>
    <t>indirizzo</t>
  </si>
  <si>
    <t>codice fiscale</t>
  </si>
  <si>
    <t>n. ENPALS</t>
  </si>
  <si>
    <t>P.IVA / C.FISCALE</t>
  </si>
  <si>
    <t>differenza</t>
  </si>
  <si>
    <t>.</t>
  </si>
  <si>
    <t>COMPENSO LORDO €</t>
  </si>
  <si>
    <t>ritenuta d'acconto (20%) €</t>
  </si>
  <si>
    <t>COMPENSO NETTO  €</t>
  </si>
  <si>
    <t>giorni x max giornaliero</t>
  </si>
  <si>
    <t>IMPORTO LORDO</t>
  </si>
  <si>
    <t xml:space="preserve">parte eccedente </t>
  </si>
  <si>
    <t>maggiorazione enpals</t>
  </si>
  <si>
    <t>totale contributi</t>
  </si>
  <si>
    <t xml:space="preserve">max contributi </t>
  </si>
  <si>
    <t>max contributi al giorno</t>
  </si>
  <si>
    <t>totale inps/ex-enpals €</t>
  </si>
  <si>
    <t>Alla spett.le</t>
  </si>
  <si>
    <t>...</t>
  </si>
  <si>
    <t>committente</t>
  </si>
  <si>
    <t>paese d'origine</t>
  </si>
  <si>
    <t>anno di prod.</t>
  </si>
  <si>
    <t xml:space="preserve">  parcella n. XX</t>
  </si>
  <si>
    <t>durata in minuti</t>
  </si>
  <si>
    <t>IRPEF sul 75% del compenso in quanto relativa a cessione di diritto d'autore.</t>
  </si>
  <si>
    <t xml:space="preserve">firma </t>
  </si>
  <si>
    <t xml:space="preserve">   per l'adattamento in italiano dei testi di fascia A</t>
  </si>
  <si>
    <t xml:space="preserve">   per l'adattamento in italiano dei testi di fascia B</t>
  </si>
  <si>
    <t xml:space="preserve">   per l'adattamento in italiano dei testi di fascia C</t>
  </si>
  <si>
    <t xml:space="preserve">   per l'adattamento in italiano dei testi di fascia D</t>
  </si>
  <si>
    <r>
      <rPr>
        <b/>
        <sz val="9"/>
        <rFont val="Calibri"/>
        <family val="2"/>
      </rPr>
      <t>COMPENSO NETTO</t>
    </r>
    <r>
      <rPr>
        <sz val="9"/>
        <rFont val="Calibri"/>
        <family val="2"/>
      </rPr>
      <t xml:space="preserve">  €</t>
    </r>
  </si>
  <si>
    <t>044</t>
  </si>
  <si>
    <t xml:space="preserve">  del xx/xx/xxxx</t>
  </si>
  <si>
    <t>9,19% del compenso lordo</t>
  </si>
  <si>
    <t>cod. ex-enpals</t>
  </si>
  <si>
    <t xml:space="preserve">aliquota aggiuntiva 1% </t>
  </si>
  <si>
    <t xml:space="preserve"> totale minuti  </t>
  </si>
  <si>
    <t>arrotondamento</t>
  </si>
  <si>
    <t xml:space="preserve">tariffa per minuto  €  </t>
  </si>
  <si>
    <t xml:space="preserve">CALCOLO DEI COMPENSI PER ADATTATORI DIALOGHISTI                              </t>
  </si>
  <si>
    <t>contributi prev/ass  €</t>
  </si>
  <si>
    <t>aliquota aggiuntiva €</t>
  </si>
  <si>
    <t>ritenuta d'acconto €</t>
  </si>
  <si>
    <r>
      <rPr>
        <b/>
        <sz val="11"/>
        <rFont val="Candara"/>
        <family val="2"/>
      </rPr>
      <t xml:space="preserve"> in parcella devono essere riportati:</t>
    </r>
    <r>
      <rPr>
        <sz val="11"/>
        <rFont val="Candara"/>
        <family val="2"/>
      </rPr>
      <t xml:space="preserve">
_ numero - data
_ nome cognome - indirizzo - codice fiscale - numero  enpals
_ nome società - indirizzo - numero partita IVA o codice fiscale
_ numero delle giornate lavorative
_ denominazione del soggetto titolare del diritto di utilizzazione
_ titolo originale dell'opera, titolo italiano (se possibile) e, per le opere seriali, titolo dei singoli episodi e/o numero identificativo degli stessi
_ genere dell'opera e durata
_ paese di produzione dell'opera originale e anno di produzione e codice ISAN (se possibile)
</t>
    </r>
    <r>
      <rPr>
        <b/>
        <sz val="11"/>
        <rFont val="Candara"/>
        <family val="2"/>
      </rPr>
      <t xml:space="preserve"> e le diciture:</t>
    </r>
    <r>
      <rPr>
        <sz val="11"/>
        <rFont val="Candara"/>
        <family val="2"/>
      </rPr>
      <t xml:space="preserve"> 
_ IRPEF sul 75% del compenso in quanto relativa a cessione di diritto d'autore
_ Non soggetto I.V.A. ai sensi della Legge 633 articolo 3 comma 4 e della Risoluzione del Ministero delle Finanze del 14.12.1993 - n°126 
</t>
    </r>
  </si>
  <si>
    <t>minuti</t>
  </si>
  <si>
    <r>
      <t xml:space="preserve"> </t>
    </r>
    <r>
      <rPr>
        <sz val="9"/>
        <color theme="3"/>
        <rFont val="Century Gothic"/>
        <family val="1"/>
      </rPr>
      <t>INPS EX-ENPALS</t>
    </r>
    <r>
      <rPr>
        <sz val="10"/>
        <color theme="3"/>
        <rFont val="Century Gothic"/>
        <family val="1"/>
      </rPr>
      <t xml:space="preserve"> (9,19%)  €</t>
    </r>
  </si>
  <si>
    <r>
      <t>totale</t>
    </r>
    <r>
      <rPr>
        <sz val="9"/>
        <color theme="3"/>
        <rFont val="Century Gothic"/>
        <family val="1"/>
      </rPr>
      <t xml:space="preserve"> INPS-EXENPALS</t>
    </r>
    <r>
      <rPr>
        <sz val="10"/>
        <color theme="3"/>
        <rFont val="Century Gothic"/>
        <family val="1"/>
      </rPr>
      <t xml:space="preserve"> €</t>
    </r>
  </si>
  <si>
    <t>Non soggetto IVA ai sensi della Legge 633/1972 Art.3 Comma 4  e della Risoluzione Ministero delle Finanze del 14.12.1993 - n°126</t>
  </si>
  <si>
    <t>compenso al minuto  €</t>
  </si>
  <si>
    <t xml:space="preserve"> totale giornate arrot. per eccesso</t>
  </si>
  <si>
    <t>compenso LORDO imponibile €</t>
  </si>
  <si>
    <t>totale minuti</t>
  </si>
  <si>
    <t xml:space="preserve"> titoli e/o numeri episodi e durata in minuti</t>
  </si>
  <si>
    <t>titolo orig. e it. della serie
e n. stagione</t>
  </si>
  <si>
    <t>xxxx</t>
  </si>
  <si>
    <t>xxx</t>
  </si>
  <si>
    <t>titolo originale e it.</t>
  </si>
  <si>
    <t>totale min. per tariffa fascia</t>
  </si>
  <si>
    <r>
      <rPr>
        <b/>
        <sz val="11"/>
        <rFont val="Century Gothic"/>
        <family val="1"/>
      </rPr>
      <t xml:space="preserve">Fascia A &gt; Opere uniche: </t>
    </r>
    <r>
      <rPr>
        <sz val="11"/>
        <rFont val="Century Gothic"/>
        <family val="1"/>
      </rPr>
      <t xml:space="preserve">film (italiani o stranieri e di animazione) di qualunque metraggio; trailer di ciascun prodotto
</t>
    </r>
    <r>
      <rPr>
        <b/>
        <sz val="11"/>
        <rFont val="Century Gothic"/>
        <family val="1"/>
      </rPr>
      <t>Fascia B &gt; Seriali in sincronismo ritmico-labiale:</t>
    </r>
    <r>
      <rPr>
        <sz val="11"/>
        <rFont val="Century Gothic"/>
        <family val="1"/>
      </rPr>
      <t xml:space="preserve"> telefilm; sit-com; miniserie; cartoni animati seriali e anime; opere multimediali in sinc; trailer di ciascun prodotto
</t>
    </r>
    <r>
      <rPr>
        <b/>
        <sz val="11"/>
        <rFont val="Century Gothic"/>
        <family val="1"/>
      </rPr>
      <t>Fascia C &gt;</t>
    </r>
    <r>
      <rPr>
        <sz val="11"/>
        <rFont val="Century Gothic"/>
        <family val="1"/>
      </rPr>
      <t xml:space="preserve"> Soap opera, telenovele e documentari in sinc
</t>
    </r>
    <r>
      <rPr>
        <b/>
        <sz val="11"/>
        <rFont val="Century Gothic"/>
        <family val="1"/>
      </rPr>
      <t>Fascia D &gt;</t>
    </r>
    <r>
      <rPr>
        <sz val="11"/>
        <rFont val="Century Gothic"/>
        <family val="1"/>
      </rPr>
      <t xml:space="preserve"> Tutte le opere </t>
    </r>
    <r>
      <rPr>
        <sz val="11"/>
        <rFont val="Century Gothic"/>
        <family val="2"/>
      </rPr>
      <t>NON</t>
    </r>
    <r>
      <rPr>
        <sz val="11"/>
        <rFont val="Century Gothic"/>
        <family val="1"/>
      </rPr>
      <t xml:space="preserve"> in sincronismo ritmico labiale (documentari, docudrama, talent show, reality, docureality, ecc.)
</t>
    </r>
  </si>
  <si>
    <t>fascia A  €/min</t>
  </si>
  <si>
    <t>fascia B  €/min</t>
  </si>
  <si>
    <t>fascia C  €/min</t>
  </si>
  <si>
    <t>fascia D  €/min</t>
  </si>
  <si>
    <t>scrivi n. totale dei minuti compresi titoli di testa e di coda secondo la fascia  &lt;doppio clic sulla cella in giallo, digita numero e premi invio&gt;</t>
  </si>
  <si>
    <t xml:space="preserve"> IMPONIBILE IRPEF  €</t>
  </si>
  <si>
    <t>1% oltre € 180,00 al giorno</t>
  </si>
  <si>
    <t>mod. 01/2026</t>
  </si>
  <si>
    <t>mod.01/2026</t>
  </si>
  <si>
    <t xml:space="preserve"> negli altri fogli (qui in calce) trovi i modelli di parcella per fascia di lavorazione</t>
  </si>
  <si>
    <t>COME CCNL VIGENTE dal 01/01/2025</t>
  </si>
  <si>
    <t xml:space="preserve">  La aliquota aggiuntiva (1%)  si applica sulla parte di compenso eccedente € 180,00 giornalieri (circolare INPS n.6 del 30-01-2026)</t>
  </si>
  <si>
    <t>GIORNATE INPS/EX-ENPALS  = 1 giorno ogni 8 minuti di lavorazione (arrotondate per eccesso)</t>
  </si>
  <si>
    <t>RA 20% del 60%</t>
  </si>
  <si>
    <t xml:space="preserve"> irpef (60% su imponibile)  €</t>
  </si>
  <si>
    <t>60% del lordo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</si>
</sst>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0"/>
      <name val="Arial"/>
    </font>
    <font>
      <sz val="8"/>
      <name val="Arial"/>
      <family val="2"/>
    </font>
    <font>
      <sz val="11"/>
      <name val="Candara"/>
      <family val="2"/>
    </font>
    <font>
      <sz val="12"/>
      <name val="Candara"/>
      <family val="2"/>
    </font>
    <font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indexed="9"/>
      <name val="Calibri"/>
      <family val="2"/>
    </font>
    <font>
      <b/>
      <sz val="9"/>
      <color indexed="9"/>
      <name val="Calibri"/>
      <family val="2"/>
    </font>
    <font>
      <sz val="12"/>
      <name val="Calibri"/>
      <family val="2"/>
    </font>
    <font>
      <sz val="11"/>
      <color rgb="FF737988"/>
      <name val="Calibri"/>
      <family val="2"/>
    </font>
    <font>
      <sz val="9"/>
      <color rgb="FFFF0000"/>
      <name val="Calibri"/>
      <family val="2"/>
    </font>
    <font>
      <sz val="10"/>
      <name val="Century Gothic"/>
      <family val="1"/>
    </font>
    <font>
      <sz val="11"/>
      <name val="Century Gothic"/>
      <family val="1"/>
    </font>
    <font>
      <sz val="12"/>
      <name val="Century Gothic"/>
      <family val="1"/>
    </font>
    <font>
      <b/>
      <sz val="12"/>
      <name val="Century Gothic"/>
      <family val="1"/>
    </font>
    <font>
      <i/>
      <sz val="10"/>
      <name val="Calibri"/>
      <family val="2"/>
    </font>
    <font>
      <sz val="9"/>
      <color theme="0"/>
      <name val="Calibri"/>
      <family val="2"/>
    </font>
    <font>
      <b/>
      <sz val="10"/>
      <name val="Century Gothic"/>
      <family val="1"/>
    </font>
    <font>
      <b/>
      <sz val="10"/>
      <color theme="0"/>
      <name val="Calibri"/>
      <family val="2"/>
    </font>
    <font>
      <b/>
      <sz val="11"/>
      <name val="Century Gothic"/>
      <family val="1"/>
    </font>
    <font>
      <b/>
      <sz val="11"/>
      <name val="Candara"/>
      <family val="2"/>
    </font>
    <font>
      <sz val="10"/>
      <color theme="0"/>
      <name val="Century Gothic"/>
      <family val="1"/>
    </font>
    <font>
      <sz val="8"/>
      <name val="Century Gothic"/>
      <family val="1"/>
    </font>
    <font>
      <i/>
      <sz val="6"/>
      <name val="Century Gothic"/>
      <family val="1"/>
    </font>
    <font>
      <i/>
      <sz val="8"/>
      <color theme="3"/>
      <name val="Century Gothic"/>
      <family val="1"/>
    </font>
    <font>
      <sz val="8"/>
      <color indexed="12"/>
      <name val="Century Gothic"/>
      <family val="1"/>
    </font>
    <font>
      <sz val="8"/>
      <color theme="3"/>
      <name val="Century Gothic"/>
      <family val="1"/>
    </font>
    <font>
      <sz val="10"/>
      <color theme="3"/>
      <name val="Century Gothic"/>
      <family val="1"/>
    </font>
    <font>
      <sz val="10"/>
      <color indexed="12"/>
      <name val="Century Gothic"/>
      <family val="1"/>
    </font>
    <font>
      <sz val="8"/>
      <color indexed="9"/>
      <name val="Century Gothic"/>
      <family val="1"/>
    </font>
    <font>
      <sz val="9"/>
      <color theme="3"/>
      <name val="Century Gothic"/>
      <family val="1"/>
    </font>
    <font>
      <b/>
      <sz val="10"/>
      <color theme="3"/>
      <name val="Century Gothic"/>
      <family val="1"/>
    </font>
    <font>
      <i/>
      <sz val="8"/>
      <name val="Century Gothic"/>
      <family val="1"/>
    </font>
    <font>
      <b/>
      <sz val="8"/>
      <color theme="3"/>
      <name val="Century Gothic"/>
      <family val="1"/>
    </font>
    <font>
      <i/>
      <sz val="10"/>
      <name val="Century Gothic"/>
      <family val="1"/>
    </font>
    <font>
      <sz val="12"/>
      <color theme="0"/>
      <name val="Century Gothic"/>
      <family val="1"/>
    </font>
    <font>
      <sz val="11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name val="Century Gothic"/>
      <family val="2"/>
    </font>
    <font>
      <b/>
      <sz val="12"/>
      <name val="Calibri"/>
      <family val="2"/>
    </font>
    <font>
      <i/>
      <sz val="9"/>
      <color theme="4"/>
      <name val="Calibri"/>
      <family val="2"/>
    </font>
    <font>
      <b/>
      <sz val="12"/>
      <color rgb="FF454D56"/>
      <name val="Titillium Web"/>
    </font>
    <font>
      <b/>
      <sz val="11"/>
      <color theme="5"/>
      <name val="Calibri"/>
      <family val="2"/>
    </font>
  </fonts>
  <fills count="9">
    <fill>
      <patternFill patternType="none"/>
    </fill>
    <fill>
      <patternFill patternType="gray125"/>
    </fill>
    <fill>
      <patternFill patternType="gray0625">
        <fgColor indexed="55"/>
        <bgColor indexed="13"/>
      </patternFill>
    </fill>
    <fill>
      <patternFill patternType="gray0625">
        <fgColor indexed="22"/>
        <bgColor indexed="13"/>
      </patternFill>
    </fill>
    <fill>
      <patternFill patternType="solid">
        <fgColor indexed="65"/>
        <bgColor indexed="8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-0.249977111117893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77111117893"/>
      </left>
      <right style="thin">
        <color indexed="64"/>
      </right>
      <top/>
      <bottom/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4" fillId="0" borderId="0" xfId="0" applyFont="1"/>
    <xf numFmtId="0" fontId="4" fillId="0" borderId="6" xfId="0" applyFont="1" applyBorder="1"/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4" fontId="10" fillId="0" borderId="0" xfId="0" applyNumberFormat="1" applyFont="1"/>
    <xf numFmtId="0" fontId="7" fillId="0" borderId="6" xfId="0" applyFont="1" applyBorder="1"/>
    <xf numFmtId="0" fontId="7" fillId="0" borderId="0" xfId="0" applyFont="1"/>
    <xf numFmtId="0" fontId="11" fillId="0" borderId="0" xfId="0" applyFont="1"/>
    <xf numFmtId="0" fontId="4" fillId="0" borderId="34" xfId="0" applyFont="1" applyBorder="1"/>
    <xf numFmtId="0" fontId="4" fillId="0" borderId="35" xfId="0" applyFont="1" applyBorder="1"/>
    <xf numFmtId="0" fontId="4" fillId="0" borderId="37" xfId="0" applyFont="1" applyBorder="1"/>
    <xf numFmtId="0" fontId="4" fillId="0" borderId="36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36" xfId="0" applyNumberFormat="1" applyFont="1" applyBorder="1" applyAlignment="1">
      <alignment horizontal="right" vertical="center"/>
    </xf>
    <xf numFmtId="4" fontId="4" fillId="0" borderId="3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37" xfId="0" applyFont="1" applyBorder="1"/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37" xfId="0" applyFont="1" applyBorder="1"/>
    <xf numFmtId="0" fontId="5" fillId="0" borderId="0" xfId="0" applyFont="1" applyAlignment="1">
      <alignment horizontal="center"/>
    </xf>
    <xf numFmtId="0" fontId="5" fillId="0" borderId="36" xfId="0" applyFont="1" applyBorder="1" applyAlignment="1">
      <alignment horizontal="left"/>
    </xf>
    <xf numFmtId="0" fontId="4" fillId="0" borderId="39" xfId="0" applyFont="1" applyBorder="1"/>
    <xf numFmtId="0" fontId="4" fillId="0" borderId="40" xfId="0" applyFont="1" applyBorder="1"/>
    <xf numFmtId="1" fontId="5" fillId="2" borderId="8" xfId="0" applyNumberFormat="1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/>
    </xf>
    <xf numFmtId="0" fontId="8" fillId="0" borderId="36" xfId="0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2" fillId="0" borderId="0" xfId="0" applyFont="1"/>
    <xf numFmtId="0" fontId="4" fillId="0" borderId="38" xfId="0" applyFont="1" applyBorder="1"/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4" fontId="12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horizontal="left" vertical="center"/>
    </xf>
    <xf numFmtId="4" fontId="19" fillId="5" borderId="20" xfId="0" applyNumberFormat="1" applyFont="1" applyFill="1" applyBorder="1" applyAlignment="1">
      <alignment horizontal="center" vertical="center"/>
    </xf>
    <xf numFmtId="4" fontId="19" fillId="5" borderId="2" xfId="0" applyNumberFormat="1" applyFont="1" applyFill="1" applyBorder="1" applyAlignment="1">
      <alignment horizontal="center" vertical="center"/>
    </xf>
    <xf numFmtId="4" fontId="19" fillId="5" borderId="18" xfId="0" applyNumberFormat="1" applyFont="1" applyFill="1" applyBorder="1" applyAlignment="1">
      <alignment horizontal="center" vertical="center"/>
    </xf>
    <xf numFmtId="4" fontId="19" fillId="5" borderId="4" xfId="0" applyNumberFormat="1" applyFont="1" applyFill="1" applyBorder="1" applyAlignment="1">
      <alignment horizontal="center" vertical="center"/>
    </xf>
    <xf numFmtId="0" fontId="17" fillId="7" borderId="36" xfId="0" applyFont="1" applyFill="1" applyBorder="1"/>
    <xf numFmtId="0" fontId="17" fillId="7" borderId="0" xfId="0" applyFont="1" applyFill="1"/>
    <xf numFmtId="0" fontId="4" fillId="7" borderId="36" xfId="0" applyFont="1" applyFill="1" applyBorder="1"/>
    <xf numFmtId="0" fontId="4" fillId="7" borderId="0" xfId="0" applyFont="1" applyFill="1"/>
    <xf numFmtId="0" fontId="5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7" fillId="0" borderId="6" xfId="0" applyFont="1" applyBorder="1"/>
    <xf numFmtId="0" fontId="17" fillId="0" borderId="36" xfId="0" applyFont="1" applyBorder="1" applyAlignment="1">
      <alignment horizontal="left"/>
    </xf>
    <xf numFmtId="4" fontId="17" fillId="0" borderId="0" xfId="0" applyNumberFormat="1" applyFont="1" applyAlignment="1">
      <alignment horizontal="center"/>
    </xf>
    <xf numFmtId="0" fontId="17" fillId="0" borderId="37" xfId="0" applyFont="1" applyBorder="1"/>
    <xf numFmtId="0" fontId="17" fillId="0" borderId="0" xfId="0" applyFont="1"/>
    <xf numFmtId="0" fontId="22" fillId="0" borderId="0" xfId="0" applyFont="1"/>
    <xf numFmtId="0" fontId="9" fillId="6" borderId="41" xfId="0" applyFont="1" applyFill="1" applyBorder="1"/>
    <xf numFmtId="0" fontId="23" fillId="0" borderId="0" xfId="0" applyFont="1" applyAlignment="1">
      <alignment horizontal="right"/>
    </xf>
    <xf numFmtId="0" fontId="13" fillId="0" borderId="0" xfId="0" applyFont="1"/>
    <xf numFmtId="0" fontId="24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horizontal="right" vertical="center"/>
    </xf>
    <xf numFmtId="49" fontId="23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3" fillId="0" borderId="31" xfId="0" applyFont="1" applyBorder="1" applyAlignment="1">
      <alignment horizontal="right"/>
    </xf>
    <xf numFmtId="0" fontId="26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8" fillId="0" borderId="0" xfId="0" applyFont="1"/>
    <xf numFmtId="0" fontId="12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vertical="center" wrapText="1"/>
    </xf>
    <xf numFmtId="49" fontId="14" fillId="0" borderId="29" xfId="0" applyNumberFormat="1" applyFont="1" applyBorder="1" applyAlignment="1">
      <alignment horizontal="left" vertical="center"/>
    </xf>
    <xf numFmtId="49" fontId="14" fillId="0" borderId="30" xfId="0" applyNumberFormat="1" applyFont="1" applyBorder="1" applyAlignment="1">
      <alignment horizontal="right"/>
    </xf>
    <xf numFmtId="49" fontId="14" fillId="0" borderId="30" xfId="0" applyNumberFormat="1" applyFont="1" applyBorder="1" applyAlignment="1">
      <alignment vertical="center" wrapText="1"/>
    </xf>
    <xf numFmtId="49" fontId="14" fillId="0" borderId="31" xfId="0" applyNumberFormat="1" applyFont="1" applyBorder="1" applyAlignment="1">
      <alignment vertical="center" wrapText="1"/>
    </xf>
    <xf numFmtId="49" fontId="29" fillId="0" borderId="0" xfId="0" applyNumberFormat="1" applyFont="1"/>
    <xf numFmtId="49" fontId="12" fillId="0" borderId="0" xfId="0" applyNumberFormat="1" applyFont="1"/>
    <xf numFmtId="49" fontId="26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right"/>
    </xf>
    <xf numFmtId="4" fontId="14" fillId="0" borderId="22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right"/>
    </xf>
    <xf numFmtId="0" fontId="30" fillId="0" borderId="0" xfId="0" applyFont="1"/>
    <xf numFmtId="4" fontId="14" fillId="0" borderId="23" xfId="0" applyNumberFormat="1" applyFont="1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4" fontId="15" fillId="0" borderId="8" xfId="0" applyNumberFormat="1" applyFont="1" applyBorder="1" applyAlignment="1">
      <alignment horizontal="right" vertical="center"/>
    </xf>
    <xf numFmtId="4" fontId="15" fillId="0" borderId="0" xfId="0" applyNumberFormat="1" applyFont="1" applyAlignment="1">
      <alignment horizontal="center" vertical="center"/>
    </xf>
    <xf numFmtId="0" fontId="33" fillId="0" borderId="0" xfId="0" applyFont="1"/>
    <xf numFmtId="0" fontId="23" fillId="0" borderId="30" xfId="0" applyFont="1" applyBorder="1" applyAlignment="1">
      <alignment horizontal="left"/>
    </xf>
    <xf numFmtId="0" fontId="12" fillId="0" borderId="30" xfId="0" applyFont="1" applyBorder="1"/>
    <xf numFmtId="0" fontId="23" fillId="0" borderId="3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34" fillId="0" borderId="0" xfId="0" applyFont="1" applyAlignment="1">
      <alignment horizontal="right" vertical="center"/>
    </xf>
    <xf numFmtId="0" fontId="23" fillId="0" borderId="28" xfId="0" applyFont="1" applyBorder="1" applyAlignment="1">
      <alignment horizontal="right"/>
    </xf>
    <xf numFmtId="49" fontId="23" fillId="0" borderId="26" xfId="0" applyNumberFormat="1" applyFont="1" applyBorder="1" applyAlignment="1">
      <alignment horizontal="left"/>
    </xf>
    <xf numFmtId="49" fontId="23" fillId="0" borderId="28" xfId="0" applyNumberFormat="1" applyFont="1" applyBorder="1" applyAlignment="1">
      <alignment horizontal="left" vertical="center"/>
    </xf>
    <xf numFmtId="49" fontId="13" fillId="0" borderId="3" xfId="0" applyNumberFormat="1" applyFont="1" applyBorder="1" applyAlignment="1">
      <alignment vertical="center"/>
    </xf>
    <xf numFmtId="0" fontId="25" fillId="0" borderId="19" xfId="0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35" fillId="0" borderId="0" xfId="0" applyFont="1"/>
    <xf numFmtId="2" fontId="14" fillId="0" borderId="23" xfId="0" applyNumberFormat="1" applyFont="1" applyBorder="1" applyAlignment="1">
      <alignment horizontal="right" vertical="center"/>
    </xf>
    <xf numFmtId="2" fontId="36" fillId="0" borderId="0" xfId="0" applyNumberFormat="1" applyFont="1" applyAlignment="1">
      <alignment horizontal="center" vertical="center"/>
    </xf>
    <xf numFmtId="1" fontId="14" fillId="0" borderId="32" xfId="0" applyNumberFormat="1" applyFont="1" applyBorder="1" applyAlignment="1">
      <alignment horizontal="center" vertical="center"/>
    </xf>
    <xf numFmtId="1" fontId="15" fillId="0" borderId="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36" fillId="0" borderId="23" xfId="0" applyNumberFormat="1" applyFont="1" applyBorder="1" applyAlignment="1">
      <alignment horizontal="right" vertical="center"/>
    </xf>
    <xf numFmtId="49" fontId="14" fillId="0" borderId="8" xfId="0" applyNumberFormat="1" applyFont="1" applyBorder="1" applyAlignment="1">
      <alignment horizontal="center" vertical="center"/>
    </xf>
    <xf numFmtId="49" fontId="27" fillId="0" borderId="8" xfId="0" applyNumberFormat="1" applyFont="1" applyBorder="1" applyAlignment="1">
      <alignment horizontal="right" vertical="center"/>
    </xf>
    <xf numFmtId="49" fontId="27" fillId="0" borderId="0" xfId="0" applyNumberFormat="1" applyFont="1" applyAlignment="1">
      <alignment horizontal="center" vertical="center" wrapText="1"/>
    </xf>
    <xf numFmtId="1" fontId="6" fillId="4" borderId="48" xfId="0" applyNumberFormat="1" applyFont="1" applyFill="1" applyBorder="1" applyAlignment="1">
      <alignment horizontal="center" vertical="center" wrapText="1"/>
    </xf>
    <xf numFmtId="1" fontId="6" fillId="4" borderId="49" xfId="0" applyNumberFormat="1" applyFont="1" applyFill="1" applyBorder="1" applyAlignment="1">
      <alignment horizontal="center" vertical="center" wrapText="1"/>
    </xf>
    <xf numFmtId="1" fontId="6" fillId="4" borderId="51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right" vertical="center" wrapText="1"/>
    </xf>
    <xf numFmtId="49" fontId="27" fillId="0" borderId="0" xfId="0" applyNumberFormat="1" applyFont="1" applyAlignment="1">
      <alignment horizontal="center" vertical="center"/>
    </xf>
    <xf numFmtId="1" fontId="12" fillId="4" borderId="48" xfId="0" applyNumberFormat="1" applyFont="1" applyFill="1" applyBorder="1" applyAlignment="1">
      <alignment horizontal="center" vertical="center" wrapText="1"/>
    </xf>
    <xf numFmtId="1" fontId="12" fillId="4" borderId="49" xfId="0" applyNumberFormat="1" applyFont="1" applyFill="1" applyBorder="1" applyAlignment="1">
      <alignment horizontal="center" vertical="center" wrapText="1"/>
    </xf>
    <xf numFmtId="1" fontId="12" fillId="4" borderId="51" xfId="0" applyNumberFormat="1" applyFont="1" applyFill="1" applyBorder="1" applyAlignment="1">
      <alignment horizontal="center" vertical="center" wrapText="1"/>
    </xf>
    <xf numFmtId="1" fontId="41" fillId="3" borderId="18" xfId="0" applyNumberFormat="1" applyFont="1" applyFill="1" applyBorder="1" applyAlignment="1">
      <alignment horizontal="center" vertical="center"/>
    </xf>
    <xf numFmtId="2" fontId="42" fillId="0" borderId="8" xfId="0" applyNumberFormat="1" applyFont="1" applyBorder="1" applyAlignment="1">
      <alignment horizontal="center" vertical="center"/>
    </xf>
    <xf numFmtId="4" fontId="12" fillId="0" borderId="0" xfId="0" applyNumberFormat="1" applyFont="1"/>
    <xf numFmtId="4" fontId="43" fillId="0" borderId="0" xfId="0" applyNumberFormat="1" applyFont="1"/>
    <xf numFmtId="0" fontId="6" fillId="0" borderId="34" xfId="0" applyFont="1" applyBorder="1" applyAlignment="1">
      <alignment horizontal="left"/>
    </xf>
    <xf numFmtId="0" fontId="4" fillId="0" borderId="33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33" fillId="0" borderId="19" xfId="0" applyFont="1" applyBorder="1"/>
    <xf numFmtId="0" fontId="4" fillId="0" borderId="36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right" vertical="center"/>
    </xf>
    <xf numFmtId="0" fontId="12" fillId="0" borderId="0" xfId="0" applyFont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vertical="center"/>
    </xf>
    <xf numFmtId="49" fontId="13" fillId="0" borderId="5" xfId="0" applyNumberFormat="1" applyFont="1" applyBorder="1" applyAlignment="1">
      <alignment vertical="center"/>
    </xf>
    <xf numFmtId="49" fontId="13" fillId="0" borderId="2" xfId="0" applyNumberFormat="1" applyFont="1" applyBorder="1" applyAlignment="1">
      <alignment vertical="center"/>
    </xf>
    <xf numFmtId="49" fontId="13" fillId="0" borderId="6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4" fillId="0" borderId="24" xfId="0" applyNumberFormat="1" applyFont="1" applyBorder="1" applyAlignment="1">
      <alignment horizontal="left" vertical="center" wrapText="1"/>
    </xf>
    <xf numFmtId="49" fontId="14" fillId="0" borderId="25" xfId="0" applyNumberFormat="1" applyFont="1" applyBorder="1" applyAlignment="1">
      <alignment horizontal="left" vertical="center" wrapText="1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14" fillId="0" borderId="28" xfId="0" applyNumberFormat="1" applyFont="1" applyBorder="1" applyAlignment="1">
      <alignment vertical="center"/>
    </xf>
    <xf numFmtId="49" fontId="14" fillId="0" borderId="27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4" fillId="0" borderId="28" xfId="0" applyNumberFormat="1" applyFont="1" applyBorder="1" applyAlignment="1">
      <alignment horizontal="left" vertical="center"/>
    </xf>
    <xf numFmtId="49" fontId="13" fillId="0" borderId="29" xfId="0" applyNumberFormat="1" applyFont="1" applyBorder="1" applyAlignment="1">
      <alignment horizontal="left" vertical="center"/>
    </xf>
    <xf numFmtId="49" fontId="13" fillId="0" borderId="30" xfId="0" applyNumberFormat="1" applyFont="1" applyBorder="1" applyAlignment="1">
      <alignment horizontal="left" vertical="center"/>
    </xf>
    <xf numFmtId="49" fontId="13" fillId="0" borderId="31" xfId="0" applyNumberFormat="1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left" vertical="center"/>
    </xf>
    <xf numFmtId="49" fontId="13" fillId="0" borderId="25" xfId="0" applyNumberFormat="1" applyFont="1" applyBorder="1" applyAlignment="1">
      <alignment horizontal="left" vertical="center"/>
    </xf>
    <xf numFmtId="49" fontId="13" fillId="0" borderId="26" xfId="0" applyNumberFormat="1" applyFont="1" applyBorder="1" applyAlignment="1">
      <alignment horizontal="left" vertical="center"/>
    </xf>
    <xf numFmtId="49" fontId="13" fillId="0" borderId="27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13" fillId="0" borderId="28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 wrapText="1"/>
    </xf>
    <xf numFmtId="49" fontId="27" fillId="0" borderId="7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50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28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5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7" fillId="6" borderId="21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39" xfId="0" applyFont="1" applyBorder="1" applyAlignment="1">
      <alignment horizontal="left" vertical="top" wrapText="1"/>
    </xf>
    <xf numFmtId="0" fontId="13" fillId="0" borderId="40" xfId="0" applyFont="1" applyBorder="1" applyAlignment="1">
      <alignment horizontal="left" vertical="top" wrapText="1"/>
    </xf>
    <xf numFmtId="0" fontId="38" fillId="8" borderId="41" xfId="0" applyFont="1" applyFill="1" applyBorder="1" applyAlignment="1">
      <alignment horizontal="center" vertical="center"/>
    </xf>
    <xf numFmtId="0" fontId="38" fillId="8" borderId="17" xfId="0" applyFont="1" applyFill="1" applyBorder="1"/>
    <xf numFmtId="4" fontId="19" fillId="5" borderId="42" xfId="0" applyNumberFormat="1" applyFont="1" applyFill="1" applyBorder="1" applyAlignment="1">
      <alignment horizontal="right" vertical="center"/>
    </xf>
    <xf numFmtId="4" fontId="19" fillId="5" borderId="43" xfId="0" applyNumberFormat="1" applyFont="1" applyFill="1" applyBorder="1" applyAlignment="1">
      <alignment horizontal="right" vertical="center"/>
    </xf>
    <xf numFmtId="0" fontId="39" fillId="5" borderId="41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52921</xdr:rowOff>
    </xdr:from>
    <xdr:to>
      <xdr:col>5</xdr:col>
      <xdr:colOff>783167</xdr:colOff>
      <xdr:row>4</xdr:row>
      <xdr:rowOff>84670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AD13173-D2F4-E84A-ADC9-B6A8D3958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41333" y="52921"/>
          <a:ext cx="783167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148168</xdr:rowOff>
    </xdr:from>
    <xdr:to>
      <xdr:col>5</xdr:col>
      <xdr:colOff>783167</xdr:colOff>
      <xdr:row>5</xdr:row>
      <xdr:rowOff>84667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C1CBC49-4DFA-7A43-940E-2417A34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7667" y="148168"/>
          <a:ext cx="783167" cy="7619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31751</xdr:rowOff>
    </xdr:from>
    <xdr:to>
      <xdr:col>5</xdr:col>
      <xdr:colOff>783167</xdr:colOff>
      <xdr:row>5</xdr:row>
      <xdr:rowOff>95250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22821AD-A757-5F44-92CB-2E661657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7667" y="31751"/>
          <a:ext cx="783167" cy="7619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1799167</xdr:colOff>
      <xdr:row>0</xdr:row>
      <xdr:rowOff>1</xdr:rowOff>
    </xdr:from>
    <xdr:to>
      <xdr:col>5</xdr:col>
      <xdr:colOff>762000</xdr:colOff>
      <xdr:row>6</xdr:row>
      <xdr:rowOff>42333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59149D0-2860-A64F-A64A-E36291AF9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6500" y="1"/>
          <a:ext cx="783167" cy="761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9</xdr:row>
      <xdr:rowOff>69272</xdr:rowOff>
    </xdr:from>
    <xdr:to>
      <xdr:col>7</xdr:col>
      <xdr:colOff>342612</xdr:colOff>
      <xdr:row>15</xdr:row>
      <xdr:rowOff>38100</xdr:rowOff>
    </xdr:to>
    <xdr:sp macro="" textlink="">
      <xdr:nvSpPr>
        <xdr:cNvPr id="4147" name="AutoShape 2">
          <a:extLst>
            <a:ext uri="{FF2B5EF4-FFF2-40B4-BE49-F238E27FC236}">
              <a16:creationId xmlns:a16="http://schemas.microsoft.com/office/drawing/2014/main" id="{4A59030F-C9E3-4C40-86A4-C8E4167A43F3}"/>
            </a:ext>
          </a:extLst>
        </xdr:cNvPr>
        <xdr:cNvSpPr>
          <a:spLocks noChangeArrowheads="1"/>
        </xdr:cNvSpPr>
      </xdr:nvSpPr>
      <xdr:spPr bwMode="auto">
        <a:xfrm>
          <a:off x="7840230" y="1073727"/>
          <a:ext cx="907473" cy="857828"/>
        </a:xfrm>
        <a:prstGeom prst="curvedLeftArrow">
          <a:avLst>
            <a:gd name="adj1" fmla="val 12259"/>
            <a:gd name="adj2" fmla="val 33019"/>
            <a:gd name="adj3" fmla="val 32048"/>
          </a:avLst>
        </a:prstGeom>
        <a:gradFill rotWithShape="1">
          <a:gsLst>
            <a:gs pos="0">
              <a:srgbClr val="969696"/>
            </a:gs>
            <a:gs pos="50000">
              <a:srgbClr val="454545"/>
            </a:gs>
            <a:gs pos="100000">
              <a:srgbClr val="969696"/>
            </a:gs>
          </a:gsLst>
          <a:lin ang="5400000" scaled="1"/>
        </a:gradFill>
        <a:ln w="3175">
          <a:solidFill>
            <a:srgbClr val="C0C0C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6</xdr:col>
      <xdr:colOff>66675</xdr:colOff>
      <xdr:row>25</xdr:row>
      <xdr:rowOff>95250</xdr:rowOff>
    </xdr:from>
    <xdr:to>
      <xdr:col>7</xdr:col>
      <xdr:colOff>250548</xdr:colOff>
      <xdr:row>29</xdr:row>
      <xdr:rowOff>21165</xdr:rowOff>
    </xdr:to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7709189A-F0F7-F34C-89B4-F7DD0A9D0A5A}"/>
            </a:ext>
          </a:extLst>
        </xdr:cNvPr>
        <xdr:cNvSpPr>
          <a:spLocks noChangeArrowheads="1"/>
        </xdr:cNvSpPr>
      </xdr:nvSpPr>
      <xdr:spPr bwMode="auto">
        <a:xfrm>
          <a:off x="7803092" y="3947583"/>
          <a:ext cx="861206" cy="857249"/>
        </a:xfrm>
        <a:prstGeom prst="curvedLeftArrow">
          <a:avLst>
            <a:gd name="adj1" fmla="val 18602"/>
            <a:gd name="adj2" fmla="val 48333"/>
            <a:gd name="adj3" fmla="val 47671"/>
          </a:avLst>
        </a:prstGeom>
        <a:gradFill rotWithShape="1">
          <a:gsLst>
            <a:gs pos="0">
              <a:srgbClr val="969696"/>
            </a:gs>
            <a:gs pos="50000">
              <a:srgbClr val="454545"/>
            </a:gs>
            <a:gs pos="100000">
              <a:srgbClr val="969696"/>
            </a:gs>
          </a:gsLst>
          <a:lin ang="5400000" scaled="1"/>
        </a:gradFill>
        <a:ln w="3175">
          <a:solidFill>
            <a:srgbClr val="C0C0C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</xdr:col>
      <xdr:colOff>601011</xdr:colOff>
      <xdr:row>28</xdr:row>
      <xdr:rowOff>339298</xdr:rowOff>
    </xdr:from>
    <xdr:to>
      <xdr:col>2</xdr:col>
      <xdr:colOff>94981</xdr:colOff>
      <xdr:row>37</xdr:row>
      <xdr:rowOff>13125</xdr:rowOff>
    </xdr:to>
    <xdr:sp macro="" textlink="">
      <xdr:nvSpPr>
        <xdr:cNvPr id="2" name="Freccia giù 1">
          <a:extLst>
            <a:ext uri="{FF2B5EF4-FFF2-40B4-BE49-F238E27FC236}">
              <a16:creationId xmlns:a16="http://schemas.microsoft.com/office/drawing/2014/main" id="{405371ED-9A70-1A46-A466-B0781A0E181D}"/>
            </a:ext>
          </a:extLst>
        </xdr:cNvPr>
        <xdr:cNvSpPr/>
      </xdr:nvSpPr>
      <xdr:spPr>
        <a:xfrm>
          <a:off x="722931" y="4835098"/>
          <a:ext cx="774130" cy="588227"/>
        </a:xfrm>
        <a:prstGeom prst="downArrow">
          <a:avLst/>
        </a:prstGeom>
        <a:solidFill>
          <a:schemeClr val="accent2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1</xdr:col>
      <xdr:colOff>46178</xdr:colOff>
      <xdr:row>1</xdr:row>
      <xdr:rowOff>126999</xdr:rowOff>
    </xdr:from>
    <xdr:to>
      <xdr:col>1</xdr:col>
      <xdr:colOff>992905</xdr:colOff>
      <xdr:row>7</xdr:row>
      <xdr:rowOff>11544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FA601AF-52B1-D190-18FF-BC8D78C7C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69" y="219363"/>
          <a:ext cx="946727" cy="981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zoomScale="120" zoomScaleNormal="120" workbookViewId="0">
      <selection activeCell="D45" sqref="D45"/>
    </sheetView>
  </sheetViews>
  <sheetFormatPr baseColWidth="10" defaultColWidth="11.5" defaultRowHeight="18" customHeight="1" x14ac:dyDescent="0.15"/>
  <cols>
    <col min="1" max="1" width="8.1640625" style="42" customWidth="1"/>
    <col min="2" max="2" width="11.5" style="42"/>
    <col min="3" max="3" width="13.1640625" style="42" customWidth="1"/>
    <col min="4" max="4" width="11.5" style="42"/>
    <col min="5" max="5" width="17.83203125" style="42" customWidth="1"/>
    <col min="6" max="16384" width="11.5" style="42"/>
  </cols>
  <sheetData>
    <row r="1" spans="1:7" ht="16.5" customHeight="1" x14ac:dyDescent="0.15">
      <c r="A1" s="42" t="s">
        <v>6</v>
      </c>
      <c r="B1" s="67"/>
      <c r="F1" s="68"/>
    </row>
    <row r="2" spans="1:7" ht="16.5" customHeight="1" x14ac:dyDescent="0.15">
      <c r="B2" s="67"/>
      <c r="F2" s="68"/>
    </row>
    <row r="3" spans="1:7" ht="16.5" customHeight="1" x14ac:dyDescent="0.15">
      <c r="B3" s="67"/>
      <c r="F3" s="68"/>
    </row>
    <row r="4" spans="1:7" ht="10.5" customHeight="1" x14ac:dyDescent="0.15">
      <c r="B4" s="67"/>
      <c r="F4" s="68"/>
    </row>
    <row r="5" spans="1:7" ht="10" customHeight="1" x14ac:dyDescent="0.15">
      <c r="B5" s="69" t="s">
        <v>68</v>
      </c>
      <c r="C5" s="70"/>
      <c r="D5" s="70"/>
      <c r="E5" s="70"/>
      <c r="F5" s="70"/>
      <c r="G5" s="70"/>
    </row>
    <row r="6" spans="1:7" ht="7" customHeight="1" x14ac:dyDescent="0.15"/>
    <row r="7" spans="1:7" ht="18" customHeight="1" x14ac:dyDescent="0.15">
      <c r="B7" s="71" t="s">
        <v>0</v>
      </c>
      <c r="C7" s="153" t="s">
        <v>19</v>
      </c>
      <c r="D7" s="154"/>
      <c r="E7" s="155"/>
      <c r="F7" s="114" t="s">
        <v>23</v>
      </c>
      <c r="G7" s="72"/>
    </row>
    <row r="8" spans="1:7" ht="18" customHeight="1" x14ac:dyDescent="0.15">
      <c r="B8" s="71" t="s">
        <v>1</v>
      </c>
      <c r="C8" s="156" t="s">
        <v>19</v>
      </c>
      <c r="D8" s="157"/>
      <c r="E8" s="158"/>
      <c r="F8" s="115" t="s">
        <v>33</v>
      </c>
      <c r="G8" s="73"/>
    </row>
    <row r="9" spans="1:7" ht="18" customHeight="1" x14ac:dyDescent="0.15">
      <c r="B9" s="71" t="s">
        <v>2</v>
      </c>
      <c r="C9" s="156" t="s">
        <v>19</v>
      </c>
      <c r="D9" s="157"/>
      <c r="E9" s="158"/>
      <c r="F9" s="113"/>
      <c r="G9" s="67"/>
    </row>
    <row r="10" spans="1:7" ht="18" customHeight="1" x14ac:dyDescent="0.15">
      <c r="B10" s="71" t="s">
        <v>3</v>
      </c>
      <c r="C10" s="116" t="s">
        <v>19</v>
      </c>
      <c r="D10" s="117" t="s">
        <v>35</v>
      </c>
      <c r="E10" s="118" t="s">
        <v>32</v>
      </c>
      <c r="F10" s="74"/>
      <c r="G10" s="67"/>
    </row>
    <row r="11" spans="1:7" ht="7" customHeight="1" x14ac:dyDescent="0.15">
      <c r="B11" s="75"/>
      <c r="C11" s="76"/>
      <c r="D11" s="67"/>
      <c r="E11" s="67"/>
      <c r="F11" s="67"/>
      <c r="G11" s="67"/>
    </row>
    <row r="12" spans="1:7" ht="7" customHeight="1" x14ac:dyDescent="0.15">
      <c r="B12" s="67"/>
      <c r="C12" s="67"/>
      <c r="D12" s="67"/>
      <c r="E12" s="67"/>
      <c r="F12" s="67"/>
      <c r="G12" s="67"/>
    </row>
    <row r="13" spans="1:7" ht="19" customHeight="1" x14ac:dyDescent="0.15">
      <c r="B13" s="112" t="s">
        <v>18</v>
      </c>
      <c r="C13" s="180" t="s">
        <v>19</v>
      </c>
      <c r="D13" s="181"/>
      <c r="E13" s="181"/>
      <c r="F13" s="182"/>
      <c r="G13" s="77"/>
    </row>
    <row r="14" spans="1:7" ht="19" customHeight="1" x14ac:dyDescent="0.15">
      <c r="B14" s="112" t="s">
        <v>1</v>
      </c>
      <c r="C14" s="183" t="s">
        <v>19</v>
      </c>
      <c r="D14" s="184"/>
      <c r="E14" s="184"/>
      <c r="F14" s="185"/>
      <c r="G14" s="77"/>
    </row>
    <row r="15" spans="1:7" ht="19" customHeight="1" x14ac:dyDescent="0.15">
      <c r="B15" s="112" t="s">
        <v>4</v>
      </c>
      <c r="C15" s="168" t="s">
        <v>19</v>
      </c>
      <c r="D15" s="169"/>
      <c r="E15" s="169"/>
      <c r="F15" s="170"/>
      <c r="G15" s="77"/>
    </row>
    <row r="16" spans="1:7" ht="5" customHeight="1" x14ac:dyDescent="0.15">
      <c r="B16" s="67"/>
      <c r="C16" s="67"/>
      <c r="D16" s="67"/>
      <c r="E16" s="67"/>
      <c r="F16" s="67"/>
      <c r="G16" s="67"/>
    </row>
    <row r="17" spans="2:7" ht="13" x14ac:dyDescent="0.15">
      <c r="B17" s="78"/>
      <c r="C17" s="152" t="s">
        <v>27</v>
      </c>
      <c r="D17" s="152"/>
      <c r="E17" s="152"/>
      <c r="F17" s="152"/>
      <c r="G17" s="78"/>
    </row>
    <row r="18" spans="2:7" ht="9" customHeight="1" x14ac:dyDescent="0.15">
      <c r="B18" s="75"/>
      <c r="C18" s="79"/>
      <c r="D18" s="79"/>
      <c r="E18" s="79"/>
      <c r="F18" s="79"/>
      <c r="G18" s="79"/>
    </row>
    <row r="19" spans="2:7" ht="7" customHeight="1" x14ac:dyDescent="0.15">
      <c r="B19" s="150" t="s">
        <v>57</v>
      </c>
      <c r="C19" s="171" t="s">
        <v>19</v>
      </c>
      <c r="D19" s="172"/>
      <c r="E19" s="172"/>
      <c r="F19" s="173"/>
    </row>
    <row r="20" spans="2:7" ht="7" customHeight="1" x14ac:dyDescent="0.15">
      <c r="B20" s="150"/>
      <c r="C20" s="174"/>
      <c r="D20" s="175"/>
      <c r="E20" s="175"/>
      <c r="F20" s="176"/>
    </row>
    <row r="21" spans="2:7" ht="7" customHeight="1" x14ac:dyDescent="0.15">
      <c r="B21" s="150"/>
      <c r="C21" s="177"/>
      <c r="D21" s="178"/>
      <c r="E21" s="178"/>
      <c r="F21" s="179"/>
    </row>
    <row r="22" spans="2:7" ht="10" customHeight="1" x14ac:dyDescent="0.15">
      <c r="B22" s="80"/>
      <c r="C22" s="81"/>
      <c r="D22" s="81"/>
      <c r="E22" s="81"/>
      <c r="F22" s="81"/>
    </row>
    <row r="23" spans="2:7" ht="16.5" customHeight="1" x14ac:dyDescent="0.15">
      <c r="B23" s="82" t="s">
        <v>20</v>
      </c>
      <c r="C23" s="159" t="s">
        <v>19</v>
      </c>
      <c r="D23" s="160"/>
      <c r="E23" s="160"/>
      <c r="F23" s="161"/>
      <c r="G23" s="83"/>
    </row>
    <row r="24" spans="2:7" ht="15.75" customHeight="1" x14ac:dyDescent="0.15">
      <c r="B24" s="82" t="s">
        <v>21</v>
      </c>
      <c r="C24" s="162" t="s">
        <v>19</v>
      </c>
      <c r="D24" s="163"/>
      <c r="E24" s="163"/>
      <c r="F24" s="164"/>
      <c r="G24" s="77"/>
    </row>
    <row r="25" spans="2:7" ht="15.75" customHeight="1" x14ac:dyDescent="0.15">
      <c r="B25" s="82" t="s">
        <v>22</v>
      </c>
      <c r="C25" s="165" t="s">
        <v>19</v>
      </c>
      <c r="D25" s="166"/>
      <c r="E25" s="166"/>
      <c r="F25" s="167"/>
      <c r="G25" s="77"/>
    </row>
    <row r="26" spans="2:7" ht="12" customHeight="1" x14ac:dyDescent="0.2">
      <c r="B26" s="82" t="s">
        <v>24</v>
      </c>
      <c r="C26" s="84" t="s">
        <v>19</v>
      </c>
      <c r="D26" s="85"/>
      <c r="E26" s="86"/>
      <c r="F26" s="87"/>
      <c r="G26" s="83"/>
    </row>
    <row r="27" spans="2:7" ht="4.5" customHeight="1" x14ac:dyDescent="0.15">
      <c r="B27" s="88"/>
      <c r="C27" s="88"/>
      <c r="D27" s="88"/>
      <c r="E27" s="88"/>
      <c r="F27" s="88"/>
      <c r="G27" s="88"/>
    </row>
    <row r="28" spans="2:7" ht="15.75" customHeight="1" x14ac:dyDescent="0.15">
      <c r="B28" s="89"/>
      <c r="C28" s="90"/>
      <c r="D28" s="90"/>
      <c r="E28" s="91" t="s">
        <v>45</v>
      </c>
      <c r="F28" s="122"/>
    </row>
    <row r="29" spans="2:7" ht="7" customHeight="1" x14ac:dyDescent="0.15">
      <c r="B29" s="92"/>
      <c r="C29" s="92"/>
      <c r="D29" s="92"/>
      <c r="E29" s="93"/>
      <c r="F29" s="94"/>
      <c r="G29" s="95"/>
    </row>
    <row r="30" spans="2:7" ht="17" customHeight="1" x14ac:dyDescent="0.15">
      <c r="B30" s="67"/>
      <c r="E30" s="96" t="s">
        <v>49</v>
      </c>
      <c r="F30" s="97">
        <v>36</v>
      </c>
      <c r="G30" s="98"/>
    </row>
    <row r="31" spans="2:7" ht="17" customHeight="1" x14ac:dyDescent="0.15">
      <c r="B31" s="99">
        <v>180</v>
      </c>
      <c r="C31" s="100" t="s">
        <v>16</v>
      </c>
      <c r="E31" s="91" t="s">
        <v>51</v>
      </c>
      <c r="F31" s="101">
        <f>F30*F28</f>
        <v>0</v>
      </c>
      <c r="G31" s="98"/>
    </row>
    <row r="32" spans="2:7" ht="5" customHeight="1" x14ac:dyDescent="0.15">
      <c r="B32" s="99">
        <f>B31*F40</f>
        <v>0</v>
      </c>
      <c r="C32" s="100" t="s">
        <v>15</v>
      </c>
      <c r="D32" s="65"/>
      <c r="E32" s="124" t="s">
        <v>74</v>
      </c>
      <c r="F32" s="125">
        <f>F31/100*60</f>
        <v>0</v>
      </c>
      <c r="G32" s="98"/>
    </row>
    <row r="33" spans="2:11" ht="17" customHeight="1" x14ac:dyDescent="0.15">
      <c r="B33" s="99">
        <f>F31</f>
        <v>0</v>
      </c>
      <c r="C33" s="100"/>
      <c r="E33" s="91" t="s">
        <v>46</v>
      </c>
      <c r="F33" s="101">
        <f>F31/100*9.19</f>
        <v>0</v>
      </c>
      <c r="G33" s="98"/>
    </row>
    <row r="34" spans="2:11" ht="17" customHeight="1" x14ac:dyDescent="0.15">
      <c r="B34" s="99" t="b">
        <f>IF(B32&lt;B33,(B33-B32))</f>
        <v>0</v>
      </c>
      <c r="C34" s="100" t="s">
        <v>5</v>
      </c>
      <c r="E34" s="102" t="s">
        <v>36</v>
      </c>
      <c r="F34" s="101">
        <f>B34/100</f>
        <v>0</v>
      </c>
      <c r="G34" s="98"/>
    </row>
    <row r="35" spans="2:11" ht="17" customHeight="1" x14ac:dyDescent="0.15">
      <c r="B35" s="67"/>
      <c r="C35" s="67"/>
      <c r="E35" s="91" t="s">
        <v>47</v>
      </c>
      <c r="F35" s="101">
        <f>F33+F34</f>
        <v>0</v>
      </c>
      <c r="G35" s="98"/>
    </row>
    <row r="36" spans="2:11" ht="17" customHeight="1" x14ac:dyDescent="0.15">
      <c r="B36" s="67"/>
      <c r="C36" s="67"/>
      <c r="E36" s="91" t="s">
        <v>8</v>
      </c>
      <c r="F36" s="101">
        <f>F32/100*20</f>
        <v>0</v>
      </c>
      <c r="G36" s="98"/>
    </row>
    <row r="37" spans="2:11" ht="2" customHeight="1" x14ac:dyDescent="0.15">
      <c r="B37" s="67"/>
      <c r="E37" s="91"/>
      <c r="F37" s="120"/>
    </row>
    <row r="38" spans="2:11" ht="17" customHeight="1" x14ac:dyDescent="0.15">
      <c r="E38" s="103" t="s">
        <v>9</v>
      </c>
      <c r="F38" s="104">
        <f>F31-F35-F36-F37</f>
        <v>0</v>
      </c>
      <c r="G38" s="105"/>
    </row>
    <row r="39" spans="2:11" s="70" customFormat="1" ht="12" customHeight="1" x14ac:dyDescent="0.15">
      <c r="B39" s="67"/>
      <c r="C39" s="42"/>
      <c r="D39" s="42"/>
      <c r="E39" s="96"/>
      <c r="F39" s="121">
        <f>F28/8</f>
        <v>0</v>
      </c>
      <c r="G39" s="42"/>
      <c r="K39" s="42"/>
    </row>
    <row r="40" spans="2:11" s="70" customFormat="1" ht="15" customHeight="1" x14ac:dyDescent="0.15">
      <c r="B40" s="67"/>
      <c r="C40" s="42"/>
      <c r="D40" s="42"/>
      <c r="E40" s="96" t="s">
        <v>50</v>
      </c>
      <c r="F40" s="123">
        <f>CEILING(F39,1)</f>
        <v>0</v>
      </c>
      <c r="G40" s="42"/>
      <c r="K40" s="42"/>
    </row>
    <row r="41" spans="2:11" ht="18" customHeight="1" x14ac:dyDescent="0.15">
      <c r="B41" s="67"/>
      <c r="C41" s="70"/>
      <c r="D41" s="70"/>
      <c r="E41" s="70"/>
      <c r="F41" s="70"/>
    </row>
    <row r="42" spans="2:11" ht="27" customHeight="1" x14ac:dyDescent="0.15">
      <c r="B42" s="151" t="s">
        <v>48</v>
      </c>
      <c r="C42" s="151"/>
      <c r="D42" s="151"/>
      <c r="E42" s="151"/>
      <c r="F42" s="151"/>
      <c r="G42" s="111"/>
    </row>
    <row r="43" spans="2:11" ht="18" customHeight="1" x14ac:dyDescent="0.15">
      <c r="B43" s="42" t="s">
        <v>25</v>
      </c>
      <c r="D43" s="119"/>
      <c r="E43" s="119"/>
      <c r="F43" s="119"/>
    </row>
    <row r="44" spans="2:11" ht="29" customHeight="1" x14ac:dyDescent="0.15">
      <c r="B44" s="106"/>
      <c r="C44" s="106"/>
      <c r="D44" s="106"/>
      <c r="E44" s="106"/>
      <c r="F44" s="106"/>
    </row>
    <row r="45" spans="2:11" ht="18" customHeight="1" x14ac:dyDescent="0.15">
      <c r="B45" s="67"/>
      <c r="C45" s="107" t="s">
        <v>26</v>
      </c>
      <c r="D45" s="108"/>
      <c r="E45" s="109"/>
      <c r="F45" s="110"/>
    </row>
    <row r="46" spans="2:11" ht="18" customHeight="1" x14ac:dyDescent="0.15">
      <c r="B46" s="70"/>
      <c r="C46" s="70"/>
      <c r="D46" s="70"/>
      <c r="E46" s="70"/>
      <c r="F46" s="70"/>
      <c r="G46" s="70"/>
    </row>
    <row r="47" spans="2:11" ht="18" customHeight="1" x14ac:dyDescent="0.15">
      <c r="B47" s="67"/>
      <c r="F47" s="68"/>
    </row>
  </sheetData>
  <mergeCells count="13">
    <mergeCell ref="B19:B21"/>
    <mergeCell ref="B42:F42"/>
    <mergeCell ref="C17:F17"/>
    <mergeCell ref="C7:E7"/>
    <mergeCell ref="C8:E8"/>
    <mergeCell ref="C9:E9"/>
    <mergeCell ref="C23:F23"/>
    <mergeCell ref="C24:F24"/>
    <mergeCell ref="C25:F25"/>
    <mergeCell ref="C15:F15"/>
    <mergeCell ref="C19:F21"/>
    <mergeCell ref="C13:F13"/>
    <mergeCell ref="C14:F14"/>
  </mergeCells>
  <phoneticPr fontId="1" type="noConversion"/>
  <pageMargins left="0.17" right="0.17" top="1.39" bottom="1" header="0.5" footer="0.5"/>
  <pageSetup paperSize="9" orientation="portrait"/>
  <headerFooter alignWithMargins="0"/>
  <ignoredErrors>
    <ignoredError sqref="E10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CDCC-88E3-1C47-B8C8-ADFD255FC0AF}">
  <dimension ref="A1:L62"/>
  <sheetViews>
    <sheetView showGridLines="0" topLeftCell="A22" zoomScale="120" zoomScaleNormal="120" workbookViewId="0">
      <selection activeCell="C48" sqref="C48"/>
    </sheetView>
  </sheetViews>
  <sheetFormatPr baseColWidth="10" defaultColWidth="11.5" defaultRowHeight="18" customHeight="1" x14ac:dyDescent="0.15"/>
  <cols>
    <col min="1" max="1" width="6" style="42" customWidth="1"/>
    <col min="2" max="2" width="11.5" style="42"/>
    <col min="3" max="3" width="13.1640625" style="42" customWidth="1"/>
    <col min="4" max="4" width="11.5" style="42"/>
    <col min="5" max="5" width="23.83203125" style="42" customWidth="1"/>
    <col min="6" max="6" width="11.33203125" style="42" customWidth="1"/>
    <col min="7" max="7" width="2.5" style="42" customWidth="1"/>
    <col min="8" max="16384" width="11.5" style="42"/>
  </cols>
  <sheetData>
    <row r="1" spans="1:7" ht="15" customHeight="1" x14ac:dyDescent="0.15">
      <c r="A1" s="42" t="s">
        <v>6</v>
      </c>
      <c r="B1" s="67"/>
      <c r="F1" s="68"/>
    </row>
    <row r="2" spans="1:7" ht="15" customHeight="1" x14ac:dyDescent="0.15">
      <c r="B2" s="67"/>
      <c r="F2" s="68"/>
    </row>
    <row r="3" spans="1:7" ht="15" customHeight="1" x14ac:dyDescent="0.15">
      <c r="B3" s="67"/>
      <c r="F3" s="68"/>
    </row>
    <row r="4" spans="1:7" ht="10.5" customHeight="1" x14ac:dyDescent="0.15">
      <c r="B4" s="67"/>
      <c r="F4" s="68"/>
    </row>
    <row r="5" spans="1:7" ht="10" customHeight="1" x14ac:dyDescent="0.15">
      <c r="F5" s="68"/>
    </row>
    <row r="6" spans="1:7" ht="10" customHeight="1" x14ac:dyDescent="0.15">
      <c r="B6" s="69" t="s">
        <v>68</v>
      </c>
      <c r="C6" s="70"/>
      <c r="D6" s="70"/>
      <c r="E6" s="70"/>
      <c r="F6" s="70"/>
      <c r="G6" s="70"/>
    </row>
    <row r="7" spans="1:7" ht="2" customHeight="1" x14ac:dyDescent="0.15"/>
    <row r="8" spans="1:7" ht="18" customHeight="1" x14ac:dyDescent="0.15">
      <c r="B8" s="71" t="s">
        <v>0</v>
      </c>
      <c r="C8" s="153" t="s">
        <v>19</v>
      </c>
      <c r="D8" s="154"/>
      <c r="E8" s="155"/>
      <c r="F8" s="114" t="s">
        <v>23</v>
      </c>
      <c r="G8" s="72"/>
    </row>
    <row r="9" spans="1:7" ht="18" customHeight="1" x14ac:dyDescent="0.15">
      <c r="B9" s="71" t="s">
        <v>1</v>
      </c>
      <c r="C9" s="156" t="s">
        <v>19</v>
      </c>
      <c r="D9" s="157"/>
      <c r="E9" s="158"/>
      <c r="F9" s="115" t="s">
        <v>33</v>
      </c>
      <c r="G9" s="73"/>
    </row>
    <row r="10" spans="1:7" ht="18" customHeight="1" x14ac:dyDescent="0.15">
      <c r="B10" s="71" t="s">
        <v>2</v>
      </c>
      <c r="C10" s="156" t="s">
        <v>19</v>
      </c>
      <c r="D10" s="157"/>
      <c r="E10" s="158"/>
      <c r="F10" s="113"/>
      <c r="G10" s="67"/>
    </row>
    <row r="11" spans="1:7" ht="18" customHeight="1" x14ac:dyDescent="0.15">
      <c r="B11" s="71" t="s">
        <v>3</v>
      </c>
      <c r="C11" s="116" t="s">
        <v>19</v>
      </c>
      <c r="D11" s="117" t="s">
        <v>35</v>
      </c>
      <c r="E11" s="118" t="s">
        <v>32</v>
      </c>
      <c r="F11" s="74"/>
      <c r="G11" s="67"/>
    </row>
    <row r="12" spans="1:7" ht="2" customHeight="1" x14ac:dyDescent="0.15">
      <c r="B12" s="75"/>
      <c r="C12" s="76"/>
      <c r="D12" s="67"/>
      <c r="E12" s="67"/>
      <c r="F12" s="67"/>
      <c r="G12" s="67"/>
    </row>
    <row r="13" spans="1:7" ht="19" customHeight="1" x14ac:dyDescent="0.15">
      <c r="B13" s="112" t="s">
        <v>18</v>
      </c>
      <c r="C13" s="180" t="s">
        <v>19</v>
      </c>
      <c r="D13" s="181"/>
      <c r="E13" s="181"/>
      <c r="F13" s="182"/>
      <c r="G13" s="77"/>
    </row>
    <row r="14" spans="1:7" ht="19" customHeight="1" x14ac:dyDescent="0.15">
      <c r="B14" s="112" t="s">
        <v>1</v>
      </c>
      <c r="C14" s="183" t="s">
        <v>19</v>
      </c>
      <c r="D14" s="184"/>
      <c r="E14" s="184"/>
      <c r="F14" s="185"/>
      <c r="G14" s="77"/>
    </row>
    <row r="15" spans="1:7" ht="19" customHeight="1" x14ac:dyDescent="0.15">
      <c r="B15" s="112" t="s">
        <v>4</v>
      </c>
      <c r="C15" s="168" t="s">
        <v>19</v>
      </c>
      <c r="D15" s="169"/>
      <c r="E15" s="169"/>
      <c r="F15" s="170"/>
      <c r="G15" s="77"/>
    </row>
    <row r="16" spans="1:7" ht="2" customHeight="1" x14ac:dyDescent="0.15">
      <c r="B16" s="67"/>
      <c r="C16" s="67"/>
      <c r="D16" s="67"/>
      <c r="E16" s="67"/>
      <c r="F16" s="67"/>
      <c r="G16" s="67"/>
    </row>
    <row r="17" spans="1:7" ht="13" x14ac:dyDescent="0.15">
      <c r="B17" s="78"/>
      <c r="C17" s="152" t="s">
        <v>28</v>
      </c>
      <c r="D17" s="152"/>
      <c r="E17" s="152"/>
      <c r="F17" s="152"/>
      <c r="G17" s="78"/>
    </row>
    <row r="18" spans="1:7" ht="2" customHeight="1" x14ac:dyDescent="0.15">
      <c r="A18" s="132"/>
      <c r="B18" s="75"/>
      <c r="C18" s="79"/>
      <c r="D18" s="79"/>
      <c r="E18" s="79"/>
      <c r="F18" s="79"/>
      <c r="G18" s="79"/>
    </row>
    <row r="19" spans="1:7" ht="7" customHeight="1" x14ac:dyDescent="0.15">
      <c r="A19" s="128"/>
      <c r="B19" s="196" t="s">
        <v>54</v>
      </c>
      <c r="C19" s="186" t="s">
        <v>19</v>
      </c>
      <c r="D19" s="187"/>
      <c r="E19" s="187"/>
      <c r="F19" s="188"/>
    </row>
    <row r="20" spans="1:7" ht="7" customHeight="1" x14ac:dyDescent="0.15">
      <c r="A20" s="133"/>
      <c r="B20" s="197"/>
      <c r="C20" s="189"/>
      <c r="D20" s="175"/>
      <c r="E20" s="175"/>
      <c r="F20" s="190"/>
    </row>
    <row r="21" spans="1:7" ht="7" customHeight="1" x14ac:dyDescent="0.15">
      <c r="A21" s="133"/>
      <c r="B21" s="197"/>
      <c r="C21" s="189"/>
      <c r="D21" s="175"/>
      <c r="E21" s="175"/>
      <c r="F21" s="190"/>
    </row>
    <row r="22" spans="1:7" ht="7" customHeight="1" x14ac:dyDescent="0.15">
      <c r="A22" s="133"/>
      <c r="B22" s="197"/>
      <c r="C22" s="189"/>
      <c r="D22" s="175"/>
      <c r="E22" s="175"/>
      <c r="F22" s="190"/>
    </row>
    <row r="23" spans="1:7" ht="7" customHeight="1" x14ac:dyDescent="0.15">
      <c r="A23" s="133"/>
      <c r="B23" s="197"/>
      <c r="C23" s="191"/>
      <c r="D23" s="192"/>
      <c r="E23" s="192"/>
      <c r="F23" s="193"/>
    </row>
    <row r="24" spans="1:7" ht="4" customHeight="1" x14ac:dyDescent="0.15">
      <c r="B24" s="80"/>
      <c r="C24" s="81"/>
      <c r="D24" s="81"/>
      <c r="E24" s="81"/>
      <c r="F24" s="81"/>
    </row>
    <row r="25" spans="1:7" ht="16" customHeight="1" x14ac:dyDescent="0.15">
      <c r="B25" s="82" t="s">
        <v>20</v>
      </c>
      <c r="C25" s="204" t="s">
        <v>19</v>
      </c>
      <c r="D25" s="205"/>
      <c r="E25" s="205"/>
      <c r="F25" s="206"/>
      <c r="G25" s="83"/>
    </row>
    <row r="26" spans="1:7" ht="15.75" customHeight="1" x14ac:dyDescent="0.15">
      <c r="B26" s="82" t="s">
        <v>21</v>
      </c>
      <c r="C26" s="194" t="s">
        <v>19</v>
      </c>
      <c r="D26" s="194"/>
      <c r="E26" s="127" t="s">
        <v>22</v>
      </c>
      <c r="F26" s="126" t="s">
        <v>19</v>
      </c>
      <c r="G26" s="77"/>
    </row>
    <row r="27" spans="1:7" ht="2" customHeight="1" x14ac:dyDescent="0.15">
      <c r="B27" s="88"/>
      <c r="C27" s="88"/>
      <c r="D27" s="88"/>
      <c r="E27" s="88"/>
      <c r="F27" s="88"/>
      <c r="G27" s="88"/>
    </row>
    <row r="28" spans="1:7" ht="14" customHeight="1" x14ac:dyDescent="0.15">
      <c r="B28" s="195" t="s">
        <v>53</v>
      </c>
      <c r="C28" s="198" t="s">
        <v>56</v>
      </c>
      <c r="D28" s="199"/>
      <c r="E28" s="200"/>
      <c r="F28" s="129"/>
      <c r="G28" s="88"/>
    </row>
    <row r="29" spans="1:7" ht="14" customHeight="1" x14ac:dyDescent="0.15">
      <c r="B29" s="195"/>
      <c r="C29" s="201" t="s">
        <v>19</v>
      </c>
      <c r="D29" s="202"/>
      <c r="E29" s="203"/>
      <c r="F29" s="130" t="s">
        <v>19</v>
      </c>
      <c r="G29" s="88"/>
    </row>
    <row r="30" spans="1:7" ht="14" customHeight="1" x14ac:dyDescent="0.15">
      <c r="B30" s="195"/>
      <c r="C30" s="201" t="s">
        <v>19</v>
      </c>
      <c r="D30" s="202"/>
      <c r="E30" s="203"/>
      <c r="F30" s="130" t="s">
        <v>19</v>
      </c>
      <c r="G30" s="88"/>
    </row>
    <row r="31" spans="1:7" ht="14" customHeight="1" x14ac:dyDescent="0.15">
      <c r="B31" s="195"/>
      <c r="C31" s="201" t="s">
        <v>19</v>
      </c>
      <c r="D31" s="202"/>
      <c r="E31" s="203"/>
      <c r="F31" s="130" t="s">
        <v>19</v>
      </c>
      <c r="G31" s="88"/>
    </row>
    <row r="32" spans="1:7" ht="14" customHeight="1" x14ac:dyDescent="0.15">
      <c r="B32" s="195"/>
      <c r="C32" s="201" t="s">
        <v>19</v>
      </c>
      <c r="D32" s="202"/>
      <c r="E32" s="203"/>
      <c r="F32" s="130" t="s">
        <v>19</v>
      </c>
      <c r="G32" s="88"/>
    </row>
    <row r="33" spans="2:9" ht="14" customHeight="1" x14ac:dyDescent="0.15">
      <c r="B33" s="195"/>
      <c r="C33" s="201" t="s">
        <v>19</v>
      </c>
      <c r="D33" s="202"/>
      <c r="E33" s="203"/>
      <c r="F33" s="130" t="s">
        <v>19</v>
      </c>
      <c r="G33" s="88"/>
    </row>
    <row r="34" spans="2:9" ht="14" customHeight="1" x14ac:dyDescent="0.15">
      <c r="B34" s="195"/>
      <c r="C34" s="201" t="s">
        <v>19</v>
      </c>
      <c r="D34" s="202"/>
      <c r="E34" s="203"/>
      <c r="F34" s="130" t="s">
        <v>19</v>
      </c>
      <c r="G34" s="88"/>
    </row>
    <row r="35" spans="2:9" ht="14" customHeight="1" x14ac:dyDescent="0.15">
      <c r="B35" s="195"/>
      <c r="C35" s="201" t="s">
        <v>19</v>
      </c>
      <c r="D35" s="202"/>
      <c r="E35" s="203"/>
      <c r="F35" s="130" t="s">
        <v>19</v>
      </c>
      <c r="G35" s="88"/>
    </row>
    <row r="36" spans="2:9" ht="14" customHeight="1" x14ac:dyDescent="0.15">
      <c r="B36" s="195"/>
      <c r="C36" s="201" t="s">
        <v>19</v>
      </c>
      <c r="D36" s="202"/>
      <c r="E36" s="203"/>
      <c r="F36" s="130" t="s">
        <v>19</v>
      </c>
      <c r="G36" s="88"/>
    </row>
    <row r="37" spans="2:9" ht="14" customHeight="1" x14ac:dyDescent="0.15">
      <c r="B37" s="195"/>
      <c r="C37" s="207" t="s">
        <v>19</v>
      </c>
      <c r="D37" s="208"/>
      <c r="E37" s="209"/>
      <c r="F37" s="131" t="s">
        <v>19</v>
      </c>
      <c r="G37" s="88"/>
    </row>
    <row r="38" spans="2:9" ht="2" customHeight="1" x14ac:dyDescent="0.15">
      <c r="B38" s="88"/>
      <c r="C38" s="88"/>
      <c r="D38" s="88"/>
      <c r="E38" s="88"/>
      <c r="F38" s="88"/>
      <c r="G38" s="88"/>
    </row>
    <row r="39" spans="2:9" ht="2" customHeight="1" x14ac:dyDescent="0.15">
      <c r="B39" s="88"/>
      <c r="C39" s="88"/>
      <c r="D39" s="88"/>
      <c r="E39" s="88"/>
      <c r="F39" s="88"/>
      <c r="G39" s="88"/>
    </row>
    <row r="40" spans="2:9" ht="2" customHeight="1" x14ac:dyDescent="0.15">
      <c r="B40" s="88"/>
      <c r="C40" s="88"/>
      <c r="D40" s="88"/>
      <c r="E40" s="88"/>
      <c r="F40" s="88"/>
      <c r="G40" s="88"/>
    </row>
    <row r="41" spans="2:9" ht="15.75" customHeight="1" x14ac:dyDescent="0.15">
      <c r="B41" s="89"/>
      <c r="C41" s="90"/>
      <c r="D41" s="90"/>
      <c r="E41" s="91" t="s">
        <v>52</v>
      </c>
      <c r="F41" s="122"/>
    </row>
    <row r="42" spans="2:9" ht="7" customHeight="1" x14ac:dyDescent="0.15">
      <c r="B42" s="92"/>
      <c r="C42" s="92"/>
      <c r="D42" s="92"/>
      <c r="E42" s="93"/>
      <c r="F42" s="94"/>
      <c r="G42" s="95"/>
    </row>
    <row r="43" spans="2:9" ht="17" customHeight="1" x14ac:dyDescent="0.15">
      <c r="B43" s="67"/>
      <c r="E43" s="96" t="s">
        <v>49</v>
      </c>
      <c r="F43" s="97">
        <v>33</v>
      </c>
      <c r="G43" s="98"/>
    </row>
    <row r="44" spans="2:9" ht="17" customHeight="1" x14ac:dyDescent="0.15">
      <c r="B44" s="99">
        <v>180</v>
      </c>
      <c r="C44" s="100" t="s">
        <v>16</v>
      </c>
      <c r="E44" s="91" t="s">
        <v>51</v>
      </c>
      <c r="F44" s="101">
        <f>F43*F41</f>
        <v>0</v>
      </c>
      <c r="G44" s="98"/>
    </row>
    <row r="45" spans="2:9" ht="5" customHeight="1" x14ac:dyDescent="0.15">
      <c r="B45" s="99">
        <f>B44*F53</f>
        <v>2160</v>
      </c>
      <c r="C45" s="100" t="s">
        <v>15</v>
      </c>
      <c r="D45" s="65"/>
      <c r="E45" s="124" t="s">
        <v>74</v>
      </c>
      <c r="F45" s="125">
        <f>F44/100*60</f>
        <v>0</v>
      </c>
      <c r="G45" s="98"/>
    </row>
    <row r="46" spans="2:9" ht="17" customHeight="1" x14ac:dyDescent="0.15">
      <c r="B46" s="99">
        <f>F44</f>
        <v>0</v>
      </c>
      <c r="C46" s="100"/>
      <c r="E46" s="91" t="s">
        <v>46</v>
      </c>
      <c r="F46" s="101">
        <f>F44/100*9.19</f>
        <v>0</v>
      </c>
      <c r="G46" s="98"/>
    </row>
    <row r="47" spans="2:9" ht="17" customHeight="1" x14ac:dyDescent="0.15">
      <c r="B47" s="99" t="b">
        <f>IF(B45&lt;B46,(B46-B45))</f>
        <v>0</v>
      </c>
      <c r="C47" s="100" t="s">
        <v>5</v>
      </c>
      <c r="E47" s="102" t="s">
        <v>36</v>
      </c>
      <c r="F47" s="101">
        <f>B47/100</f>
        <v>0</v>
      </c>
      <c r="G47" s="98"/>
      <c r="I47" s="139"/>
    </row>
    <row r="48" spans="2:9" ht="17" customHeight="1" x14ac:dyDescent="0.15">
      <c r="B48" s="67"/>
      <c r="C48" s="67"/>
      <c r="E48" s="91" t="s">
        <v>47</v>
      </c>
      <c r="F48" s="101">
        <f>F46+F47</f>
        <v>0</v>
      </c>
      <c r="G48" s="98"/>
    </row>
    <row r="49" spans="1:12" ht="17" customHeight="1" x14ac:dyDescent="0.25">
      <c r="B49" s="67"/>
      <c r="C49" s="67"/>
      <c r="E49" s="91" t="s">
        <v>8</v>
      </c>
      <c r="F49" s="101">
        <f>F45/100*20</f>
        <v>0</v>
      </c>
      <c r="G49" s="98"/>
      <c r="L49" s="140"/>
    </row>
    <row r="50" spans="1:12" ht="2" customHeight="1" x14ac:dyDescent="0.15">
      <c r="B50" s="67"/>
      <c r="E50" s="91"/>
      <c r="F50" s="120"/>
    </row>
    <row r="51" spans="1:12" ht="17" customHeight="1" x14ac:dyDescent="0.15">
      <c r="A51" s="70"/>
      <c r="E51" s="103" t="s">
        <v>9</v>
      </c>
      <c r="F51" s="104">
        <f>F44-F48-F49-F50</f>
        <v>0</v>
      </c>
      <c r="G51" s="105"/>
    </row>
    <row r="52" spans="1:12" s="70" customFormat="1" ht="12" customHeight="1" x14ac:dyDescent="0.15">
      <c r="B52" s="67"/>
      <c r="C52" s="42"/>
      <c r="D52" s="42"/>
      <c r="E52" s="96"/>
      <c r="F52" s="121">
        <f>F41/8</f>
        <v>0</v>
      </c>
      <c r="G52" s="42"/>
      <c r="K52" s="42"/>
    </row>
    <row r="53" spans="1:12" s="70" customFormat="1" ht="15" customHeight="1" x14ac:dyDescent="0.15">
      <c r="A53" s="42"/>
      <c r="B53" s="67"/>
      <c r="C53" s="42"/>
      <c r="D53" s="42"/>
      <c r="E53" s="96" t="s">
        <v>50</v>
      </c>
      <c r="F53" s="123">
        <v>12</v>
      </c>
      <c r="G53" s="42"/>
      <c r="K53" s="42"/>
    </row>
    <row r="54" spans="1:12" ht="18" customHeight="1" x14ac:dyDescent="0.15">
      <c r="B54" s="67"/>
      <c r="C54" s="70"/>
      <c r="D54" s="70"/>
      <c r="E54" s="70"/>
      <c r="F54" s="70"/>
    </row>
    <row r="55" spans="1:12" ht="27" customHeight="1" x14ac:dyDescent="0.15">
      <c r="B55" s="151" t="s">
        <v>48</v>
      </c>
      <c r="C55" s="151"/>
      <c r="D55" s="151"/>
      <c r="E55" s="151"/>
      <c r="F55" s="151"/>
      <c r="G55" s="111"/>
    </row>
    <row r="56" spans="1:12" ht="18" customHeight="1" x14ac:dyDescent="0.15">
      <c r="B56" s="42" t="s">
        <v>25</v>
      </c>
      <c r="D56" s="119"/>
      <c r="E56" s="119"/>
      <c r="F56" s="119"/>
    </row>
    <row r="57" spans="1:12" ht="19" customHeight="1" x14ac:dyDescent="0.15">
      <c r="B57" s="106"/>
      <c r="C57" s="107" t="s">
        <v>26</v>
      </c>
      <c r="D57" s="108"/>
      <c r="E57" s="109"/>
      <c r="F57" s="106"/>
    </row>
    <row r="58" spans="1:12" ht="19" customHeight="1" x14ac:dyDescent="0.15">
      <c r="B58" s="106"/>
      <c r="C58" s="143"/>
      <c r="D58" s="106"/>
      <c r="E58" s="106"/>
      <c r="F58" s="106"/>
    </row>
    <row r="59" spans="1:12" ht="19" customHeight="1" x14ac:dyDescent="0.15">
      <c r="B59" s="106"/>
      <c r="C59" s="106"/>
      <c r="D59" s="106"/>
      <c r="E59" s="106"/>
      <c r="F59" s="106"/>
    </row>
    <row r="60" spans="1:12" ht="18" customHeight="1" x14ac:dyDescent="0.15">
      <c r="B60" s="67"/>
      <c r="F60" s="110"/>
    </row>
    <row r="61" spans="1:12" ht="18" customHeight="1" x14ac:dyDescent="0.15">
      <c r="B61" s="70"/>
      <c r="C61" s="70"/>
      <c r="D61" s="70"/>
      <c r="E61" s="70"/>
      <c r="F61" s="70"/>
      <c r="G61" s="70"/>
    </row>
    <row r="62" spans="1:12" ht="18" customHeight="1" x14ac:dyDescent="0.15">
      <c r="B62" s="67"/>
      <c r="F62" s="68"/>
    </row>
  </sheetData>
  <mergeCells count="23">
    <mergeCell ref="C17:F17"/>
    <mergeCell ref="C34:E34"/>
    <mergeCell ref="C35:E35"/>
    <mergeCell ref="C36:E36"/>
    <mergeCell ref="C37:E37"/>
    <mergeCell ref="C32:E32"/>
    <mergeCell ref="C33:E33"/>
    <mergeCell ref="B55:F55"/>
    <mergeCell ref="C19:F23"/>
    <mergeCell ref="C26:D26"/>
    <mergeCell ref="B28:B37"/>
    <mergeCell ref="C8:E8"/>
    <mergeCell ref="C9:E9"/>
    <mergeCell ref="C10:E10"/>
    <mergeCell ref="C13:F13"/>
    <mergeCell ref="C14:F14"/>
    <mergeCell ref="C15:F15"/>
    <mergeCell ref="B19:B23"/>
    <mergeCell ref="C28:E28"/>
    <mergeCell ref="C29:E29"/>
    <mergeCell ref="C30:E30"/>
    <mergeCell ref="C31:E31"/>
    <mergeCell ref="C25:F25"/>
  </mergeCells>
  <pageMargins left="0.7" right="0.7" top="0.75" bottom="0.75" header="0.3" footer="0.3"/>
  <pageSetup paperSize="9" orientation="portrait" horizontalDpi="0" verticalDpi="0"/>
  <ignoredErrors>
    <ignoredError sqref="E11" numberStoredAsText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E4C2-B42D-C34D-B4A2-89D74E221170}">
  <dimension ref="A1:K60"/>
  <sheetViews>
    <sheetView showGridLines="0" topLeftCell="A9" zoomScale="120" zoomScaleNormal="120" workbookViewId="0">
      <selection activeCell="F45" sqref="F45"/>
    </sheetView>
  </sheetViews>
  <sheetFormatPr baseColWidth="10" defaultColWidth="11.5" defaultRowHeight="18" customHeight="1" x14ac:dyDescent="0.15"/>
  <cols>
    <col min="1" max="1" width="6" style="42" customWidth="1"/>
    <col min="2" max="2" width="11.5" style="42"/>
    <col min="3" max="3" width="13.1640625" style="42" customWidth="1"/>
    <col min="4" max="4" width="11.5" style="42"/>
    <col min="5" max="5" width="23.83203125" style="42" customWidth="1"/>
    <col min="6" max="6" width="11.33203125" style="42" customWidth="1"/>
    <col min="7" max="7" width="2.5" style="42" customWidth="1"/>
    <col min="8" max="16384" width="11.5" style="42"/>
  </cols>
  <sheetData>
    <row r="1" spans="1:7" ht="15" customHeight="1" x14ac:dyDescent="0.15">
      <c r="A1" s="42" t="s">
        <v>6</v>
      </c>
      <c r="B1" s="67"/>
      <c r="F1" s="68"/>
    </row>
    <row r="2" spans="1:7" ht="10.5" customHeight="1" x14ac:dyDescent="0.15">
      <c r="B2" s="67"/>
      <c r="F2" s="68"/>
    </row>
    <row r="3" spans="1:7" ht="10" customHeight="1" x14ac:dyDescent="0.15">
      <c r="F3" s="68"/>
    </row>
    <row r="4" spans="1:7" ht="10" customHeight="1" x14ac:dyDescent="0.15">
      <c r="F4" s="68"/>
    </row>
    <row r="5" spans="1:7" ht="10" customHeight="1" x14ac:dyDescent="0.15">
      <c r="F5" s="68"/>
    </row>
    <row r="6" spans="1:7" ht="10" customHeight="1" x14ac:dyDescent="0.15">
      <c r="B6" s="69" t="s">
        <v>68</v>
      </c>
      <c r="C6" s="70"/>
      <c r="D6" s="70"/>
      <c r="E6" s="70"/>
      <c r="F6" s="70"/>
      <c r="G6" s="70"/>
    </row>
    <row r="7" spans="1:7" ht="2" customHeight="1" x14ac:dyDescent="0.15"/>
    <row r="8" spans="1:7" ht="18" customHeight="1" x14ac:dyDescent="0.15">
      <c r="B8" s="71" t="s">
        <v>0</v>
      </c>
      <c r="C8" s="153" t="s">
        <v>19</v>
      </c>
      <c r="D8" s="154"/>
      <c r="E8" s="155"/>
      <c r="F8" s="114" t="s">
        <v>23</v>
      </c>
      <c r="G8" s="72"/>
    </row>
    <row r="9" spans="1:7" ht="18" customHeight="1" x14ac:dyDescent="0.15">
      <c r="B9" s="71" t="s">
        <v>1</v>
      </c>
      <c r="C9" s="156" t="s">
        <v>19</v>
      </c>
      <c r="D9" s="157"/>
      <c r="E9" s="158"/>
      <c r="F9" s="115" t="s">
        <v>33</v>
      </c>
      <c r="G9" s="73"/>
    </row>
    <row r="10" spans="1:7" ht="18" customHeight="1" x14ac:dyDescent="0.15">
      <c r="B10" s="71" t="s">
        <v>2</v>
      </c>
      <c r="C10" s="156" t="s">
        <v>19</v>
      </c>
      <c r="D10" s="157"/>
      <c r="E10" s="158"/>
      <c r="F10" s="113"/>
      <c r="G10" s="67"/>
    </row>
    <row r="11" spans="1:7" ht="18" customHeight="1" x14ac:dyDescent="0.15">
      <c r="B11" s="71" t="s">
        <v>3</v>
      </c>
      <c r="C11" s="116" t="s">
        <v>19</v>
      </c>
      <c r="D11" s="117" t="s">
        <v>35</v>
      </c>
      <c r="E11" s="118" t="s">
        <v>32</v>
      </c>
      <c r="F11" s="74"/>
      <c r="G11" s="67"/>
    </row>
    <row r="12" spans="1:7" ht="2" customHeight="1" x14ac:dyDescent="0.15">
      <c r="B12" s="75"/>
      <c r="C12" s="76"/>
      <c r="D12" s="67"/>
      <c r="E12" s="67"/>
      <c r="F12" s="67"/>
      <c r="G12" s="67"/>
    </row>
    <row r="13" spans="1:7" ht="19" customHeight="1" x14ac:dyDescent="0.15">
      <c r="B13" s="112" t="s">
        <v>18</v>
      </c>
      <c r="C13" s="180" t="s">
        <v>19</v>
      </c>
      <c r="D13" s="181"/>
      <c r="E13" s="181"/>
      <c r="F13" s="182"/>
      <c r="G13" s="77"/>
    </row>
    <row r="14" spans="1:7" ht="19" customHeight="1" x14ac:dyDescent="0.15">
      <c r="B14" s="112" t="s">
        <v>1</v>
      </c>
      <c r="C14" s="183" t="s">
        <v>19</v>
      </c>
      <c r="D14" s="184"/>
      <c r="E14" s="184"/>
      <c r="F14" s="185"/>
      <c r="G14" s="77"/>
    </row>
    <row r="15" spans="1:7" ht="19" customHeight="1" x14ac:dyDescent="0.15">
      <c r="B15" s="112" t="s">
        <v>4</v>
      </c>
      <c r="C15" s="168" t="s">
        <v>19</v>
      </c>
      <c r="D15" s="169"/>
      <c r="E15" s="169"/>
      <c r="F15" s="170"/>
      <c r="G15" s="77"/>
    </row>
    <row r="16" spans="1:7" ht="2" customHeight="1" x14ac:dyDescent="0.15">
      <c r="B16" s="67"/>
      <c r="C16" s="67"/>
      <c r="D16" s="67"/>
      <c r="E16" s="67"/>
      <c r="F16" s="67"/>
      <c r="G16" s="67"/>
    </row>
    <row r="17" spans="1:7" ht="13" x14ac:dyDescent="0.15">
      <c r="B17" s="78"/>
      <c r="C17" s="152" t="s">
        <v>29</v>
      </c>
      <c r="D17" s="152"/>
      <c r="E17" s="152"/>
      <c r="F17" s="152"/>
      <c r="G17" s="78"/>
    </row>
    <row r="18" spans="1:7" ht="2" customHeight="1" x14ac:dyDescent="0.15">
      <c r="A18" s="132"/>
      <c r="B18" s="75"/>
      <c r="C18" s="79"/>
      <c r="D18" s="79"/>
      <c r="E18" s="79"/>
      <c r="F18" s="79"/>
      <c r="G18" s="79"/>
    </row>
    <row r="19" spans="1:7" ht="7" customHeight="1" x14ac:dyDescent="0.15">
      <c r="A19" s="128"/>
      <c r="B19" s="196" t="s">
        <v>54</v>
      </c>
      <c r="C19" s="186" t="s">
        <v>19</v>
      </c>
      <c r="D19" s="187"/>
      <c r="E19" s="187"/>
      <c r="F19" s="188"/>
    </row>
    <row r="20" spans="1:7" ht="7" customHeight="1" x14ac:dyDescent="0.15">
      <c r="A20" s="133"/>
      <c r="B20" s="197"/>
      <c r="C20" s="189"/>
      <c r="D20" s="175"/>
      <c r="E20" s="175"/>
      <c r="F20" s="190"/>
    </row>
    <row r="21" spans="1:7" ht="7" customHeight="1" x14ac:dyDescent="0.15">
      <c r="A21" s="133"/>
      <c r="B21" s="197"/>
      <c r="C21" s="189"/>
      <c r="D21" s="175"/>
      <c r="E21" s="175"/>
      <c r="F21" s="190"/>
    </row>
    <row r="22" spans="1:7" ht="7" customHeight="1" x14ac:dyDescent="0.15">
      <c r="A22" s="133"/>
      <c r="B22" s="197"/>
      <c r="C22" s="189"/>
      <c r="D22" s="175"/>
      <c r="E22" s="175"/>
      <c r="F22" s="190"/>
    </row>
    <row r="23" spans="1:7" ht="7" customHeight="1" x14ac:dyDescent="0.15">
      <c r="A23" s="133"/>
      <c r="B23" s="197"/>
      <c r="C23" s="191"/>
      <c r="D23" s="192"/>
      <c r="E23" s="192"/>
      <c r="F23" s="193"/>
    </row>
    <row r="24" spans="1:7" ht="4" customHeight="1" x14ac:dyDescent="0.15">
      <c r="B24" s="80"/>
      <c r="C24" s="81"/>
      <c r="D24" s="81"/>
      <c r="E24" s="81"/>
      <c r="F24" s="81"/>
    </row>
    <row r="25" spans="1:7" ht="16" customHeight="1" x14ac:dyDescent="0.15">
      <c r="B25" s="82" t="s">
        <v>20</v>
      </c>
      <c r="C25" s="204" t="s">
        <v>19</v>
      </c>
      <c r="D25" s="205"/>
      <c r="E25" s="205"/>
      <c r="F25" s="206"/>
      <c r="G25" s="83"/>
    </row>
    <row r="26" spans="1:7" ht="15.75" customHeight="1" x14ac:dyDescent="0.15">
      <c r="B26" s="82" t="s">
        <v>21</v>
      </c>
      <c r="C26" s="194" t="s">
        <v>19</v>
      </c>
      <c r="D26" s="194"/>
      <c r="E26" s="127" t="s">
        <v>22</v>
      </c>
      <c r="F26" s="126" t="s">
        <v>19</v>
      </c>
      <c r="G26" s="77"/>
    </row>
    <row r="27" spans="1:7" ht="2" customHeight="1" x14ac:dyDescent="0.15">
      <c r="B27" s="88"/>
      <c r="C27" s="88"/>
      <c r="D27" s="88"/>
      <c r="E27" s="88"/>
      <c r="F27" s="88"/>
      <c r="G27" s="88"/>
    </row>
    <row r="28" spans="1:7" ht="14" customHeight="1" x14ac:dyDescent="0.15">
      <c r="B28" s="195" t="s">
        <v>53</v>
      </c>
      <c r="C28" s="216" t="s">
        <v>55</v>
      </c>
      <c r="D28" s="217"/>
      <c r="E28" s="218"/>
      <c r="F28" s="129" t="s">
        <v>19</v>
      </c>
      <c r="G28" s="88"/>
    </row>
    <row r="29" spans="1:7" ht="14" customHeight="1" x14ac:dyDescent="0.15">
      <c r="B29" s="195"/>
      <c r="C29" s="210" t="s">
        <v>19</v>
      </c>
      <c r="D29" s="211"/>
      <c r="E29" s="212"/>
      <c r="F29" s="130" t="s">
        <v>19</v>
      </c>
      <c r="G29" s="88"/>
    </row>
    <row r="30" spans="1:7" ht="14" customHeight="1" x14ac:dyDescent="0.15">
      <c r="B30" s="195"/>
      <c r="C30" s="210" t="s">
        <v>19</v>
      </c>
      <c r="D30" s="211"/>
      <c r="E30" s="212"/>
      <c r="F30" s="130" t="s">
        <v>19</v>
      </c>
      <c r="G30" s="88"/>
    </row>
    <row r="31" spans="1:7" ht="14" customHeight="1" x14ac:dyDescent="0.15">
      <c r="B31" s="195"/>
      <c r="C31" s="210" t="s">
        <v>19</v>
      </c>
      <c r="D31" s="211"/>
      <c r="E31" s="212"/>
      <c r="F31" s="130" t="s">
        <v>19</v>
      </c>
      <c r="G31" s="88"/>
    </row>
    <row r="32" spans="1:7" ht="14" customHeight="1" x14ac:dyDescent="0.15">
      <c r="B32" s="195"/>
      <c r="C32" s="210" t="s">
        <v>19</v>
      </c>
      <c r="D32" s="211"/>
      <c r="E32" s="212"/>
      <c r="F32" s="130" t="s">
        <v>19</v>
      </c>
      <c r="G32" s="88"/>
    </row>
    <row r="33" spans="2:7" ht="14" customHeight="1" x14ac:dyDescent="0.15">
      <c r="B33" s="195"/>
      <c r="C33" s="210" t="s">
        <v>19</v>
      </c>
      <c r="D33" s="211"/>
      <c r="E33" s="212"/>
      <c r="F33" s="130" t="s">
        <v>19</v>
      </c>
      <c r="G33" s="88"/>
    </row>
    <row r="34" spans="2:7" ht="14" customHeight="1" x14ac:dyDescent="0.15">
      <c r="B34" s="195"/>
      <c r="C34" s="210" t="s">
        <v>19</v>
      </c>
      <c r="D34" s="211"/>
      <c r="E34" s="212"/>
      <c r="F34" s="130" t="s">
        <v>19</v>
      </c>
      <c r="G34" s="88"/>
    </row>
    <row r="35" spans="2:7" ht="14" customHeight="1" x14ac:dyDescent="0.15">
      <c r="B35" s="195"/>
      <c r="C35" s="210" t="s">
        <v>19</v>
      </c>
      <c r="D35" s="211"/>
      <c r="E35" s="212"/>
      <c r="F35" s="130" t="s">
        <v>19</v>
      </c>
      <c r="G35" s="88"/>
    </row>
    <row r="36" spans="2:7" ht="14" customHeight="1" x14ac:dyDescent="0.15">
      <c r="B36" s="195"/>
      <c r="C36" s="210" t="s">
        <v>19</v>
      </c>
      <c r="D36" s="211"/>
      <c r="E36" s="212"/>
      <c r="F36" s="130" t="s">
        <v>19</v>
      </c>
      <c r="G36" s="88"/>
    </row>
    <row r="37" spans="2:7" ht="14" customHeight="1" x14ac:dyDescent="0.15">
      <c r="B37" s="195"/>
      <c r="C37" s="213" t="s">
        <v>19</v>
      </c>
      <c r="D37" s="214"/>
      <c r="E37" s="215"/>
      <c r="F37" s="131" t="s">
        <v>19</v>
      </c>
      <c r="G37" s="88"/>
    </row>
    <row r="38" spans="2:7" ht="2" customHeight="1" x14ac:dyDescent="0.15">
      <c r="B38" s="88"/>
      <c r="C38" s="88"/>
      <c r="D38" s="88"/>
      <c r="E38" s="88"/>
      <c r="F38" s="88"/>
      <c r="G38" s="88"/>
    </row>
    <row r="39" spans="2:7" ht="2" customHeight="1" x14ac:dyDescent="0.15">
      <c r="B39" s="88"/>
      <c r="C39" s="88"/>
      <c r="D39" s="88"/>
      <c r="E39" s="88"/>
      <c r="F39" s="88"/>
      <c r="G39" s="88"/>
    </row>
    <row r="40" spans="2:7" ht="2" customHeight="1" x14ac:dyDescent="0.15">
      <c r="B40" s="88"/>
      <c r="C40" s="88"/>
      <c r="D40" s="88"/>
      <c r="E40" s="88"/>
      <c r="F40" s="88"/>
      <c r="G40" s="88"/>
    </row>
    <row r="41" spans="2:7" ht="15.75" customHeight="1" x14ac:dyDescent="0.15">
      <c r="B41" s="89"/>
      <c r="C41" s="90"/>
      <c r="D41" s="90"/>
      <c r="E41" s="91" t="s">
        <v>52</v>
      </c>
      <c r="F41" s="122"/>
    </row>
    <row r="42" spans="2:7" ht="7" customHeight="1" x14ac:dyDescent="0.15">
      <c r="B42" s="92"/>
      <c r="C42" s="92"/>
      <c r="D42" s="92"/>
      <c r="E42" s="93"/>
      <c r="F42" s="94"/>
      <c r="G42" s="95"/>
    </row>
    <row r="43" spans="2:7" ht="17" customHeight="1" x14ac:dyDescent="0.15">
      <c r="B43" s="67"/>
      <c r="E43" s="96" t="s">
        <v>49</v>
      </c>
      <c r="F43" s="97">
        <v>29</v>
      </c>
      <c r="G43" s="98"/>
    </row>
    <row r="44" spans="2:7" ht="17" customHeight="1" x14ac:dyDescent="0.15">
      <c r="B44" s="99">
        <v>180</v>
      </c>
      <c r="C44" s="100" t="s">
        <v>16</v>
      </c>
      <c r="E44" s="91" t="s">
        <v>51</v>
      </c>
      <c r="F44" s="101">
        <f>F43*F41</f>
        <v>0</v>
      </c>
      <c r="G44" s="98"/>
    </row>
    <row r="45" spans="2:7" ht="5" customHeight="1" x14ac:dyDescent="0.15">
      <c r="B45" s="99">
        <f>B44*F53</f>
        <v>0</v>
      </c>
      <c r="C45" s="100" t="s">
        <v>15</v>
      </c>
      <c r="D45" s="65"/>
      <c r="E45" s="124" t="s">
        <v>74</v>
      </c>
      <c r="F45" s="125">
        <f>F44/100*60</f>
        <v>0</v>
      </c>
      <c r="G45" s="98"/>
    </row>
    <row r="46" spans="2:7" ht="17" customHeight="1" x14ac:dyDescent="0.15">
      <c r="B46" s="99">
        <f>F44</f>
        <v>0</v>
      </c>
      <c r="C46" s="100"/>
      <c r="E46" s="91" t="s">
        <v>46</v>
      </c>
      <c r="F46" s="101">
        <f>F44/100*9.19</f>
        <v>0</v>
      </c>
      <c r="G46" s="98"/>
    </row>
    <row r="47" spans="2:7" ht="17" customHeight="1" x14ac:dyDescent="0.15">
      <c r="B47" s="99" t="b">
        <f>IF(B45&lt;B46,(B46-B45))</f>
        <v>0</v>
      </c>
      <c r="C47" s="100" t="s">
        <v>5</v>
      </c>
      <c r="E47" s="102" t="s">
        <v>36</v>
      </c>
      <c r="F47" s="101">
        <f>B47/100</f>
        <v>0</v>
      </c>
      <c r="G47" s="98"/>
    </row>
    <row r="48" spans="2:7" ht="17" customHeight="1" x14ac:dyDescent="0.15">
      <c r="B48" s="67"/>
      <c r="C48" s="67"/>
      <c r="E48" s="91" t="s">
        <v>47</v>
      </c>
      <c r="F48" s="101">
        <f>F46+F47</f>
        <v>0</v>
      </c>
      <c r="G48" s="98"/>
    </row>
    <row r="49" spans="1:11" ht="17" customHeight="1" x14ac:dyDescent="0.15">
      <c r="B49" s="67"/>
      <c r="C49" s="67"/>
      <c r="E49" s="91" t="s">
        <v>8</v>
      </c>
      <c r="F49" s="101">
        <f>F45/100*20</f>
        <v>0</v>
      </c>
      <c r="G49" s="98"/>
    </row>
    <row r="50" spans="1:11" ht="2" customHeight="1" x14ac:dyDescent="0.15">
      <c r="B50" s="67"/>
      <c r="E50" s="91"/>
      <c r="F50" s="120"/>
    </row>
    <row r="51" spans="1:11" ht="17" customHeight="1" x14ac:dyDescent="0.15">
      <c r="A51" s="70"/>
      <c r="E51" s="103" t="s">
        <v>9</v>
      </c>
      <c r="F51" s="104">
        <f>F44-F48-F49-F50</f>
        <v>0</v>
      </c>
      <c r="G51" s="105"/>
    </row>
    <row r="52" spans="1:11" s="70" customFormat="1" ht="12" customHeight="1" x14ac:dyDescent="0.15">
      <c r="B52" s="67"/>
      <c r="C52" s="42"/>
      <c r="D52" s="42"/>
      <c r="E52" s="96"/>
      <c r="F52" s="121">
        <f>F41/8</f>
        <v>0</v>
      </c>
      <c r="G52" s="42"/>
      <c r="K52" s="42"/>
    </row>
    <row r="53" spans="1:11" s="70" customFormat="1" ht="15" customHeight="1" x14ac:dyDescent="0.15">
      <c r="A53" s="42"/>
      <c r="B53" s="67"/>
      <c r="C53" s="42"/>
      <c r="D53" s="42"/>
      <c r="E53" s="96" t="s">
        <v>50</v>
      </c>
      <c r="F53" s="123">
        <f>CEILING(F52,1)</f>
        <v>0</v>
      </c>
      <c r="G53" s="42"/>
      <c r="K53" s="42"/>
    </row>
    <row r="54" spans="1:11" ht="18" customHeight="1" x14ac:dyDescent="0.15">
      <c r="B54" s="67"/>
      <c r="C54" s="70"/>
      <c r="D54" s="70"/>
      <c r="E54" s="70"/>
      <c r="F54" s="70"/>
    </row>
    <row r="55" spans="1:11" ht="27" customHeight="1" x14ac:dyDescent="0.15">
      <c r="B55" s="151" t="s">
        <v>48</v>
      </c>
      <c r="C55" s="151"/>
      <c r="D55" s="151"/>
      <c r="E55" s="151"/>
      <c r="F55" s="151"/>
      <c r="G55" s="111"/>
    </row>
    <row r="56" spans="1:11" ht="18" customHeight="1" x14ac:dyDescent="0.15">
      <c r="B56" s="42" t="s">
        <v>25</v>
      </c>
      <c r="D56" s="119"/>
      <c r="E56" s="119"/>
      <c r="F56" s="119"/>
    </row>
    <row r="57" spans="1:11" ht="29" customHeight="1" x14ac:dyDescent="0.15">
      <c r="B57" s="106"/>
      <c r="C57" s="107" t="s">
        <v>26</v>
      </c>
      <c r="D57" s="144"/>
      <c r="E57" s="144"/>
      <c r="F57" s="106"/>
    </row>
    <row r="58" spans="1:11" ht="18" customHeight="1" x14ac:dyDescent="0.15">
      <c r="B58" s="67"/>
      <c r="D58" s="108"/>
      <c r="E58" s="109"/>
      <c r="F58" s="110"/>
    </row>
    <row r="59" spans="1:11" ht="18" customHeight="1" x14ac:dyDescent="0.15">
      <c r="B59" s="70"/>
      <c r="C59" s="70"/>
      <c r="D59" s="70"/>
      <c r="E59" s="70"/>
      <c r="F59" s="70"/>
      <c r="G59" s="70"/>
    </row>
    <row r="60" spans="1:11" ht="18" customHeight="1" x14ac:dyDescent="0.15">
      <c r="B60" s="67"/>
      <c r="F60" s="68"/>
    </row>
  </sheetData>
  <mergeCells count="23">
    <mergeCell ref="B55:F55"/>
    <mergeCell ref="C32:E32"/>
    <mergeCell ref="C33:E33"/>
    <mergeCell ref="C34:E34"/>
    <mergeCell ref="C35:E35"/>
    <mergeCell ref="C36:E36"/>
    <mergeCell ref="C37:E37"/>
    <mergeCell ref="B28:B37"/>
    <mergeCell ref="C28:E28"/>
    <mergeCell ref="C29:E29"/>
    <mergeCell ref="C30:E30"/>
    <mergeCell ref="C31:E31"/>
    <mergeCell ref="C17:F17"/>
    <mergeCell ref="B19:B23"/>
    <mergeCell ref="C19:F23"/>
    <mergeCell ref="C25:F25"/>
    <mergeCell ref="C26:D26"/>
    <mergeCell ref="C15:F15"/>
    <mergeCell ref="C8:E8"/>
    <mergeCell ref="C9:E9"/>
    <mergeCell ref="C10:E10"/>
    <mergeCell ref="C13:F13"/>
    <mergeCell ref="C14:F14"/>
  </mergeCells>
  <pageMargins left="0.7" right="0.7" top="0.75" bottom="0.75" header="0.3" footer="0.3"/>
  <pageSetup paperSize="9" orientation="portrait" horizontalDpi="0" verticalDpi="0"/>
  <ignoredErrors>
    <ignoredError sqref="E11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CE51-B0AB-AE49-8DD0-A572FFC37EF5}">
  <dimension ref="A1:K59"/>
  <sheetViews>
    <sheetView showGridLines="0" topLeftCell="A10" zoomScale="120" zoomScaleNormal="120" workbookViewId="0">
      <selection activeCell="I51" sqref="I51"/>
    </sheetView>
  </sheetViews>
  <sheetFormatPr baseColWidth="10" defaultColWidth="11.5" defaultRowHeight="18" customHeight="1" x14ac:dyDescent="0.15"/>
  <cols>
    <col min="1" max="1" width="6" style="42" customWidth="1"/>
    <col min="2" max="2" width="11.5" style="42"/>
    <col min="3" max="3" width="13.1640625" style="42" customWidth="1"/>
    <col min="4" max="4" width="11.5" style="42"/>
    <col min="5" max="5" width="23.83203125" style="42" customWidth="1"/>
    <col min="6" max="6" width="11.33203125" style="42" customWidth="1"/>
    <col min="7" max="7" width="2.5" style="42" customWidth="1"/>
    <col min="8" max="16384" width="11.5" style="42"/>
  </cols>
  <sheetData>
    <row r="1" spans="1:7" ht="15" customHeight="1" x14ac:dyDescent="0.15">
      <c r="A1" s="42" t="s">
        <v>6</v>
      </c>
      <c r="B1" s="67"/>
      <c r="F1" s="68"/>
    </row>
    <row r="2" spans="1:7" ht="10.5" customHeight="1" x14ac:dyDescent="0.15">
      <c r="B2" s="67"/>
      <c r="F2" s="68"/>
    </row>
    <row r="3" spans="1:7" ht="10" customHeight="1" x14ac:dyDescent="0.15">
      <c r="F3" s="68"/>
    </row>
    <row r="4" spans="1:7" ht="10" customHeight="1" x14ac:dyDescent="0.15">
      <c r="F4" s="68"/>
    </row>
    <row r="5" spans="1:7" ht="10" customHeight="1" x14ac:dyDescent="0.15">
      <c r="F5" s="68"/>
    </row>
    <row r="6" spans="1:7" ht="2" customHeight="1" x14ac:dyDescent="0.15"/>
    <row r="7" spans="1:7" ht="18" customHeight="1" x14ac:dyDescent="0.15">
      <c r="B7" s="71" t="s">
        <v>0</v>
      </c>
      <c r="C7" s="153" t="s">
        <v>19</v>
      </c>
      <c r="D7" s="154"/>
      <c r="E7" s="155"/>
      <c r="F7" s="114" t="s">
        <v>23</v>
      </c>
      <c r="G7" s="72"/>
    </row>
    <row r="8" spans="1:7" ht="18" customHeight="1" x14ac:dyDescent="0.15">
      <c r="B8" s="71" t="s">
        <v>1</v>
      </c>
      <c r="C8" s="156" t="s">
        <v>19</v>
      </c>
      <c r="D8" s="157"/>
      <c r="E8" s="158"/>
      <c r="F8" s="115" t="s">
        <v>33</v>
      </c>
      <c r="G8" s="73"/>
    </row>
    <row r="9" spans="1:7" ht="18" customHeight="1" x14ac:dyDescent="0.15">
      <c r="B9" s="71" t="s">
        <v>2</v>
      </c>
      <c r="C9" s="156" t="s">
        <v>19</v>
      </c>
      <c r="D9" s="157"/>
      <c r="E9" s="158"/>
      <c r="F9" s="113"/>
      <c r="G9" s="67"/>
    </row>
    <row r="10" spans="1:7" ht="18" customHeight="1" x14ac:dyDescent="0.15">
      <c r="B10" s="71" t="s">
        <v>3</v>
      </c>
      <c r="C10" s="116" t="s">
        <v>19</v>
      </c>
      <c r="D10" s="117" t="s">
        <v>35</v>
      </c>
      <c r="E10" s="118" t="s">
        <v>32</v>
      </c>
      <c r="F10" s="74"/>
      <c r="G10" s="67"/>
    </row>
    <row r="11" spans="1:7" ht="2" customHeight="1" x14ac:dyDescent="0.15">
      <c r="B11" s="75"/>
      <c r="C11" s="76"/>
      <c r="D11" s="67"/>
      <c r="E11" s="67"/>
      <c r="F11" s="67"/>
      <c r="G11" s="67"/>
    </row>
    <row r="12" spans="1:7" ht="19" customHeight="1" x14ac:dyDescent="0.15">
      <c r="B12" s="112" t="s">
        <v>18</v>
      </c>
      <c r="C12" s="180" t="s">
        <v>19</v>
      </c>
      <c r="D12" s="181"/>
      <c r="E12" s="181"/>
      <c r="F12" s="182"/>
      <c r="G12" s="77"/>
    </row>
    <row r="13" spans="1:7" ht="19" customHeight="1" x14ac:dyDescent="0.15">
      <c r="B13" s="112" t="s">
        <v>1</v>
      </c>
      <c r="C13" s="183" t="s">
        <v>19</v>
      </c>
      <c r="D13" s="184"/>
      <c r="E13" s="184"/>
      <c r="F13" s="185"/>
      <c r="G13" s="77"/>
    </row>
    <row r="14" spans="1:7" ht="19" customHeight="1" x14ac:dyDescent="0.15">
      <c r="B14" s="112" t="s">
        <v>4</v>
      </c>
      <c r="C14" s="168" t="s">
        <v>19</v>
      </c>
      <c r="D14" s="169"/>
      <c r="E14" s="169"/>
      <c r="F14" s="170"/>
      <c r="G14" s="77"/>
    </row>
    <row r="15" spans="1:7" ht="2" customHeight="1" x14ac:dyDescent="0.15">
      <c r="B15" s="67"/>
      <c r="C15" s="67"/>
      <c r="D15" s="67"/>
      <c r="E15" s="67"/>
      <c r="F15" s="67"/>
      <c r="G15" s="67"/>
    </row>
    <row r="16" spans="1:7" ht="13" x14ac:dyDescent="0.15">
      <c r="B16" s="78"/>
      <c r="C16" s="152" t="s">
        <v>30</v>
      </c>
      <c r="D16" s="152"/>
      <c r="E16" s="152"/>
      <c r="F16" s="152"/>
      <c r="G16" s="78"/>
    </row>
    <row r="17" spans="1:7" ht="2" customHeight="1" x14ac:dyDescent="0.15">
      <c r="A17" s="132"/>
      <c r="B17" s="75"/>
      <c r="C17" s="79"/>
      <c r="D17" s="79"/>
      <c r="E17" s="79"/>
      <c r="F17" s="79"/>
      <c r="G17" s="79"/>
    </row>
    <row r="18" spans="1:7" ht="7" customHeight="1" x14ac:dyDescent="0.15">
      <c r="A18" s="128"/>
      <c r="B18" s="196" t="s">
        <v>54</v>
      </c>
      <c r="C18" s="186" t="s">
        <v>19</v>
      </c>
      <c r="D18" s="187"/>
      <c r="E18" s="187"/>
      <c r="F18" s="188"/>
    </row>
    <row r="19" spans="1:7" ht="7" customHeight="1" x14ac:dyDescent="0.15">
      <c r="A19" s="133"/>
      <c r="B19" s="197"/>
      <c r="C19" s="189"/>
      <c r="D19" s="175"/>
      <c r="E19" s="175"/>
      <c r="F19" s="190"/>
    </row>
    <row r="20" spans="1:7" ht="7" customHeight="1" x14ac:dyDescent="0.15">
      <c r="A20" s="133"/>
      <c r="B20" s="197"/>
      <c r="C20" s="189"/>
      <c r="D20" s="175"/>
      <c r="E20" s="175"/>
      <c r="F20" s="190"/>
    </row>
    <row r="21" spans="1:7" ht="7" customHeight="1" x14ac:dyDescent="0.15">
      <c r="A21" s="133"/>
      <c r="B21" s="197"/>
      <c r="C21" s="189"/>
      <c r="D21" s="175"/>
      <c r="E21" s="175"/>
      <c r="F21" s="190"/>
    </row>
    <row r="22" spans="1:7" ht="7" customHeight="1" x14ac:dyDescent="0.15">
      <c r="A22" s="133"/>
      <c r="B22" s="197"/>
      <c r="C22" s="191"/>
      <c r="D22" s="192"/>
      <c r="E22" s="192"/>
      <c r="F22" s="193"/>
    </row>
    <row r="23" spans="1:7" ht="4" customHeight="1" x14ac:dyDescent="0.15">
      <c r="B23" s="80"/>
      <c r="C23" s="81"/>
      <c r="D23" s="81"/>
      <c r="E23" s="81"/>
      <c r="F23" s="81"/>
    </row>
    <row r="24" spans="1:7" ht="16" customHeight="1" x14ac:dyDescent="0.15">
      <c r="B24" s="82" t="s">
        <v>20</v>
      </c>
      <c r="C24" s="204" t="s">
        <v>19</v>
      </c>
      <c r="D24" s="205"/>
      <c r="E24" s="205"/>
      <c r="F24" s="206"/>
      <c r="G24" s="83"/>
    </row>
    <row r="25" spans="1:7" ht="15.75" customHeight="1" x14ac:dyDescent="0.15">
      <c r="B25" s="82" t="s">
        <v>21</v>
      </c>
      <c r="C25" s="194" t="s">
        <v>19</v>
      </c>
      <c r="D25" s="194"/>
      <c r="E25" s="127" t="s">
        <v>22</v>
      </c>
      <c r="F25" s="126" t="s">
        <v>19</v>
      </c>
      <c r="G25" s="77"/>
    </row>
    <row r="26" spans="1:7" ht="2" customHeight="1" x14ac:dyDescent="0.15">
      <c r="B26" s="88"/>
      <c r="C26" s="88"/>
      <c r="D26" s="88"/>
      <c r="E26" s="88"/>
      <c r="F26" s="88"/>
      <c r="G26" s="88"/>
    </row>
    <row r="27" spans="1:7" ht="14" customHeight="1" x14ac:dyDescent="0.15">
      <c r="B27" s="195" t="s">
        <v>53</v>
      </c>
      <c r="C27" s="198" t="s">
        <v>55</v>
      </c>
      <c r="D27" s="199"/>
      <c r="E27" s="200"/>
      <c r="F27" s="134"/>
      <c r="G27" s="88"/>
    </row>
    <row r="28" spans="1:7" ht="14" customHeight="1" x14ac:dyDescent="0.15">
      <c r="B28" s="195"/>
      <c r="C28" s="201" t="s">
        <v>19</v>
      </c>
      <c r="D28" s="202"/>
      <c r="E28" s="203"/>
      <c r="F28" s="135" t="s">
        <v>19</v>
      </c>
      <c r="G28" s="88"/>
    </row>
    <row r="29" spans="1:7" ht="14" customHeight="1" x14ac:dyDescent="0.15">
      <c r="B29" s="195"/>
      <c r="C29" s="201" t="s">
        <v>19</v>
      </c>
      <c r="D29" s="202"/>
      <c r="E29" s="203"/>
      <c r="F29" s="135" t="s">
        <v>19</v>
      </c>
      <c r="G29" s="88"/>
    </row>
    <row r="30" spans="1:7" ht="14" customHeight="1" x14ac:dyDescent="0.15">
      <c r="B30" s="195"/>
      <c r="C30" s="201" t="s">
        <v>19</v>
      </c>
      <c r="D30" s="202"/>
      <c r="E30" s="203"/>
      <c r="F30" s="135" t="s">
        <v>19</v>
      </c>
      <c r="G30" s="88"/>
    </row>
    <row r="31" spans="1:7" ht="14" customHeight="1" x14ac:dyDescent="0.15">
      <c r="B31" s="195"/>
      <c r="C31" s="201" t="s">
        <v>19</v>
      </c>
      <c r="D31" s="202"/>
      <c r="E31" s="203"/>
      <c r="F31" s="135" t="s">
        <v>19</v>
      </c>
      <c r="G31" s="88"/>
    </row>
    <row r="32" spans="1:7" ht="14" customHeight="1" x14ac:dyDescent="0.15">
      <c r="B32" s="195"/>
      <c r="C32" s="201" t="s">
        <v>19</v>
      </c>
      <c r="D32" s="202"/>
      <c r="E32" s="203"/>
      <c r="F32" s="135" t="s">
        <v>19</v>
      </c>
      <c r="G32" s="88"/>
    </row>
    <row r="33" spans="2:7" ht="14" customHeight="1" x14ac:dyDescent="0.15">
      <c r="B33" s="195"/>
      <c r="C33" s="201" t="s">
        <v>19</v>
      </c>
      <c r="D33" s="202"/>
      <c r="E33" s="203"/>
      <c r="F33" s="135" t="s">
        <v>19</v>
      </c>
      <c r="G33" s="88"/>
    </row>
    <row r="34" spans="2:7" ht="14" customHeight="1" x14ac:dyDescent="0.15">
      <c r="B34" s="195"/>
      <c r="C34" s="201" t="s">
        <v>19</v>
      </c>
      <c r="D34" s="202"/>
      <c r="E34" s="203"/>
      <c r="F34" s="135" t="s">
        <v>19</v>
      </c>
      <c r="G34" s="88"/>
    </row>
    <row r="35" spans="2:7" ht="14" customHeight="1" x14ac:dyDescent="0.15">
      <c r="B35" s="195"/>
      <c r="C35" s="201" t="s">
        <v>19</v>
      </c>
      <c r="D35" s="202"/>
      <c r="E35" s="203"/>
      <c r="F35" s="135" t="s">
        <v>19</v>
      </c>
      <c r="G35" s="88"/>
    </row>
    <row r="36" spans="2:7" ht="14" customHeight="1" x14ac:dyDescent="0.15">
      <c r="B36" s="195"/>
      <c r="C36" s="207" t="s">
        <v>19</v>
      </c>
      <c r="D36" s="208"/>
      <c r="E36" s="209"/>
      <c r="F36" s="136" t="s">
        <v>19</v>
      </c>
      <c r="G36" s="88"/>
    </row>
    <row r="37" spans="2:7" ht="2" customHeight="1" x14ac:dyDescent="0.15">
      <c r="B37" s="88"/>
      <c r="C37" s="88"/>
      <c r="D37" s="88"/>
      <c r="E37" s="88"/>
      <c r="F37" s="88"/>
      <c r="G37" s="88"/>
    </row>
    <row r="38" spans="2:7" ht="2" customHeight="1" x14ac:dyDescent="0.15">
      <c r="B38" s="88"/>
      <c r="C38" s="88"/>
      <c r="D38" s="88"/>
      <c r="E38" s="88"/>
      <c r="F38" s="88"/>
      <c r="G38" s="88"/>
    </row>
    <row r="39" spans="2:7" ht="2" customHeight="1" x14ac:dyDescent="0.15">
      <c r="B39" s="88"/>
      <c r="C39" s="88"/>
      <c r="D39" s="88"/>
      <c r="E39" s="88"/>
      <c r="F39" s="88"/>
      <c r="G39" s="88"/>
    </row>
    <row r="40" spans="2:7" ht="15.75" customHeight="1" x14ac:dyDescent="0.15">
      <c r="B40" s="89"/>
      <c r="C40" s="90"/>
      <c r="D40" s="90"/>
      <c r="E40" s="91" t="s">
        <v>52</v>
      </c>
      <c r="F40" s="122"/>
    </row>
    <row r="41" spans="2:7" ht="7" customHeight="1" x14ac:dyDescent="0.15">
      <c r="B41" s="92"/>
      <c r="C41" s="92"/>
      <c r="D41" s="92"/>
      <c r="E41" s="93"/>
      <c r="F41" s="94"/>
      <c r="G41" s="95"/>
    </row>
    <row r="42" spans="2:7" ht="17" customHeight="1" x14ac:dyDescent="0.15">
      <c r="B42" s="67"/>
      <c r="E42" s="96" t="s">
        <v>49</v>
      </c>
      <c r="F42" s="97">
        <v>13</v>
      </c>
      <c r="G42" s="98"/>
    </row>
    <row r="43" spans="2:7" ht="17" customHeight="1" x14ac:dyDescent="0.15">
      <c r="B43" s="99">
        <v>180</v>
      </c>
      <c r="C43" s="100" t="s">
        <v>16</v>
      </c>
      <c r="E43" s="91" t="s">
        <v>51</v>
      </c>
      <c r="F43" s="101">
        <f>F42*F40</f>
        <v>0</v>
      </c>
      <c r="G43" s="98"/>
    </row>
    <row r="44" spans="2:7" ht="5" customHeight="1" x14ac:dyDescent="0.15">
      <c r="B44" s="99">
        <f>B43*F52</f>
        <v>0</v>
      </c>
      <c r="C44" s="100" t="s">
        <v>15</v>
      </c>
      <c r="D44" s="65"/>
      <c r="E44" s="124" t="s">
        <v>74</v>
      </c>
      <c r="F44" s="125">
        <f>F43/100*60</f>
        <v>0</v>
      </c>
      <c r="G44" s="98"/>
    </row>
    <row r="45" spans="2:7" ht="17" customHeight="1" x14ac:dyDescent="0.15">
      <c r="B45" s="99">
        <f>F43</f>
        <v>0</v>
      </c>
      <c r="C45" s="100"/>
      <c r="E45" s="91" t="s">
        <v>46</v>
      </c>
      <c r="F45" s="101">
        <f>F43/100*9.19</f>
        <v>0</v>
      </c>
      <c r="G45" s="98"/>
    </row>
    <row r="46" spans="2:7" ht="17" customHeight="1" x14ac:dyDescent="0.15">
      <c r="B46" s="99" t="b">
        <f>IF(B44&lt;B45,(B45-B44))</f>
        <v>0</v>
      </c>
      <c r="C46" s="100" t="s">
        <v>5</v>
      </c>
      <c r="E46" s="102" t="s">
        <v>36</v>
      </c>
      <c r="F46" s="101">
        <f>B46/100</f>
        <v>0</v>
      </c>
      <c r="G46" s="98"/>
    </row>
    <row r="47" spans="2:7" ht="17" customHeight="1" x14ac:dyDescent="0.15">
      <c r="B47" s="67"/>
      <c r="C47" s="67"/>
      <c r="E47" s="91" t="s">
        <v>47</v>
      </c>
      <c r="F47" s="101">
        <f>F45+F46</f>
        <v>0</v>
      </c>
      <c r="G47" s="98"/>
    </row>
    <row r="48" spans="2:7" ht="17" customHeight="1" x14ac:dyDescent="0.15">
      <c r="B48" s="67"/>
      <c r="C48" s="67"/>
      <c r="E48" s="91" t="s">
        <v>8</v>
      </c>
      <c r="F48" s="101">
        <f>F44/100*20</f>
        <v>0</v>
      </c>
      <c r="G48" s="98"/>
    </row>
    <row r="49" spans="1:11" ht="2" customHeight="1" x14ac:dyDescent="0.15">
      <c r="B49" s="67"/>
      <c r="E49" s="91"/>
      <c r="F49" s="120"/>
    </row>
    <row r="50" spans="1:11" ht="17" customHeight="1" x14ac:dyDescent="0.15">
      <c r="A50" s="70"/>
      <c r="E50" s="103" t="s">
        <v>9</v>
      </c>
      <c r="F50" s="104">
        <f>F43-F47-F48-F49</f>
        <v>0</v>
      </c>
      <c r="G50" s="105"/>
    </row>
    <row r="51" spans="1:11" s="70" customFormat="1" ht="12" customHeight="1" x14ac:dyDescent="0.15">
      <c r="B51" s="67"/>
      <c r="C51" s="42"/>
      <c r="D51" s="42"/>
      <c r="E51" s="96"/>
      <c r="F51" s="121">
        <f>F40/8</f>
        <v>0</v>
      </c>
      <c r="G51" s="42"/>
      <c r="K51" s="42"/>
    </row>
    <row r="52" spans="1:11" s="70" customFormat="1" ht="15" customHeight="1" x14ac:dyDescent="0.15">
      <c r="A52" s="42"/>
      <c r="B52" s="67"/>
      <c r="C52" s="42"/>
      <c r="D52" s="42"/>
      <c r="E52" s="96" t="s">
        <v>50</v>
      </c>
      <c r="F52" s="123">
        <f>CEILING(F51,1)</f>
        <v>0</v>
      </c>
      <c r="G52" s="42"/>
      <c r="K52" s="42"/>
    </row>
    <row r="53" spans="1:11" ht="18" customHeight="1" x14ac:dyDescent="0.15">
      <c r="B53" s="67"/>
      <c r="C53" s="70"/>
      <c r="D53" s="70"/>
      <c r="E53" s="70"/>
      <c r="F53" s="70"/>
    </row>
    <row r="54" spans="1:11" ht="27" customHeight="1" x14ac:dyDescent="0.15">
      <c r="B54" s="151" t="s">
        <v>48</v>
      </c>
      <c r="C54" s="151"/>
      <c r="D54" s="151"/>
      <c r="E54" s="151"/>
      <c r="F54" s="151"/>
      <c r="G54" s="111"/>
    </row>
    <row r="55" spans="1:11" ht="18" customHeight="1" x14ac:dyDescent="0.15">
      <c r="B55" s="42" t="s">
        <v>25</v>
      </c>
      <c r="D55" s="119"/>
      <c r="E55" s="119"/>
      <c r="F55" s="119"/>
    </row>
    <row r="56" spans="1:11" ht="29" customHeight="1" x14ac:dyDescent="0.15">
      <c r="B56" s="106"/>
      <c r="C56" s="106"/>
      <c r="D56" s="106"/>
      <c r="E56" s="106"/>
      <c r="F56" s="106"/>
    </row>
    <row r="57" spans="1:11" ht="18" customHeight="1" x14ac:dyDescent="0.15">
      <c r="B57" s="67"/>
      <c r="C57" s="107" t="s">
        <v>26</v>
      </c>
      <c r="D57" s="108"/>
      <c r="E57" s="109"/>
      <c r="F57" s="110"/>
    </row>
    <row r="58" spans="1:11" ht="18" customHeight="1" x14ac:dyDescent="0.15">
      <c r="B58" s="70"/>
      <c r="C58" s="70"/>
      <c r="D58" s="70"/>
      <c r="E58" s="70"/>
      <c r="F58" s="70"/>
      <c r="G58" s="70"/>
    </row>
    <row r="59" spans="1:11" ht="18" customHeight="1" x14ac:dyDescent="0.15">
      <c r="B59" s="67"/>
      <c r="F59" s="68"/>
    </row>
  </sheetData>
  <mergeCells count="23">
    <mergeCell ref="B54:F54"/>
    <mergeCell ref="C31:E31"/>
    <mergeCell ref="C32:E32"/>
    <mergeCell ref="C33:E33"/>
    <mergeCell ref="C34:E34"/>
    <mergeCell ref="C35:E35"/>
    <mergeCell ref="C36:E36"/>
    <mergeCell ref="B27:B36"/>
    <mergeCell ref="C27:E27"/>
    <mergeCell ref="C28:E28"/>
    <mergeCell ref="C29:E29"/>
    <mergeCell ref="C30:E30"/>
    <mergeCell ref="C16:F16"/>
    <mergeCell ref="B18:B22"/>
    <mergeCell ref="C18:F22"/>
    <mergeCell ref="C24:F24"/>
    <mergeCell ref="C25:D25"/>
    <mergeCell ref="C14:F14"/>
    <mergeCell ref="C7:E7"/>
    <mergeCell ref="C8:E8"/>
    <mergeCell ref="C9:E9"/>
    <mergeCell ref="C12:F12"/>
    <mergeCell ref="C13:F13"/>
  </mergeCells>
  <pageMargins left="0.7" right="0.7" top="0.75" bottom="0.75" header="0.3" footer="0.3"/>
  <pageSetup paperSize="9" orientation="portrait" horizontalDpi="0" verticalDpi="0"/>
  <ignoredErrors>
    <ignoredError sqref="E10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3"/>
  <sheetViews>
    <sheetView showGridLines="0" tabSelected="1" zoomScale="110" zoomScaleNormal="110" workbookViewId="0">
      <selection activeCell="H17" sqref="H17"/>
    </sheetView>
  </sheetViews>
  <sheetFormatPr baseColWidth="10" defaultColWidth="8.83203125" defaultRowHeight="12" x14ac:dyDescent="0.15"/>
  <cols>
    <col min="1" max="1" width="2" style="1" customWidth="1"/>
    <col min="2" max="2" width="24.5" style="1" customWidth="1"/>
    <col min="3" max="5" width="19.83203125" style="1" customWidth="1"/>
    <col min="6" max="6" width="20.33203125" style="1" customWidth="1"/>
    <col min="7" max="7" width="8.83203125" style="1"/>
    <col min="8" max="8" width="11.5" style="1" customWidth="1"/>
    <col min="9" max="9" width="1" style="1" customWidth="1"/>
    <col min="10" max="10" width="10.83203125" style="1" customWidth="1"/>
    <col min="11" max="11" width="8.83203125" style="1"/>
    <col min="12" max="12" width="1.5" style="1" customWidth="1"/>
    <col min="13" max="17" width="8.83203125" style="1"/>
    <col min="18" max="18" width="7.1640625" style="1" customWidth="1"/>
    <col min="19" max="16384" width="8.83203125" style="1"/>
  </cols>
  <sheetData>
    <row r="1" spans="1:18" ht="7" customHeight="1" x14ac:dyDescent="0.15">
      <c r="A1" s="1" t="s">
        <v>6</v>
      </c>
    </row>
    <row r="2" spans="1:18" ht="10" customHeight="1" thickBot="1" x14ac:dyDescent="0.2"/>
    <row r="3" spans="1:18" ht="20.25" customHeight="1" thickBot="1" x14ac:dyDescent="0.2">
      <c r="B3" s="142" t="s">
        <v>67</v>
      </c>
      <c r="C3" s="141"/>
      <c r="D3" s="18"/>
      <c r="E3" s="18"/>
      <c r="F3" s="18"/>
      <c r="G3" s="18"/>
      <c r="H3" s="19"/>
      <c r="J3" s="228" t="s">
        <v>70</v>
      </c>
      <c r="K3" s="229"/>
      <c r="L3" s="229"/>
      <c r="M3" s="229"/>
      <c r="N3" s="229"/>
      <c r="O3" s="229"/>
      <c r="P3" s="229"/>
      <c r="Q3" s="229"/>
      <c r="R3" s="230"/>
    </row>
    <row r="4" spans="1:18" ht="20.25" customHeight="1" thickBot="1" x14ac:dyDescent="0.2">
      <c r="B4" s="145"/>
      <c r="C4" s="146"/>
      <c r="H4" s="20"/>
      <c r="J4" s="147"/>
      <c r="K4" s="148"/>
      <c r="L4" s="148"/>
      <c r="M4" s="148"/>
      <c r="N4" s="148"/>
      <c r="O4" s="148"/>
      <c r="P4" s="148"/>
      <c r="Q4" s="148"/>
      <c r="R4" s="149"/>
    </row>
    <row r="5" spans="1:18" ht="20.25" customHeight="1" thickBot="1" x14ac:dyDescent="0.2">
      <c r="B5" s="145"/>
      <c r="C5" s="146"/>
      <c r="H5" s="20"/>
      <c r="J5" s="147"/>
      <c r="K5" s="148"/>
      <c r="L5" s="148"/>
      <c r="M5" s="148"/>
      <c r="N5" s="148"/>
      <c r="O5" s="148"/>
      <c r="P5" s="148"/>
      <c r="Q5" s="148"/>
      <c r="R5" s="149"/>
    </row>
    <row r="6" spans="1:18" ht="11" customHeight="1" x14ac:dyDescent="0.15">
      <c r="A6" s="2"/>
      <c r="B6" s="21"/>
      <c r="H6" s="20"/>
      <c r="J6" s="237" t="s">
        <v>59</v>
      </c>
      <c r="K6" s="238"/>
      <c r="L6" s="238"/>
      <c r="M6" s="238"/>
      <c r="N6" s="238"/>
      <c r="O6" s="238"/>
      <c r="P6" s="238"/>
      <c r="Q6" s="238"/>
      <c r="R6" s="239"/>
    </row>
    <row r="7" spans="1:18" ht="5" customHeight="1" x14ac:dyDescent="0.15">
      <c r="A7" s="2"/>
      <c r="B7" s="21"/>
      <c r="E7" s="22"/>
      <c r="F7" s="22"/>
      <c r="H7" s="20"/>
      <c r="J7" s="240"/>
      <c r="K7" s="241"/>
      <c r="L7" s="241"/>
      <c r="M7" s="241"/>
      <c r="N7" s="241"/>
      <c r="O7" s="241"/>
      <c r="P7" s="241"/>
      <c r="Q7" s="241"/>
      <c r="R7" s="242"/>
    </row>
    <row r="8" spans="1:18" ht="31" customHeight="1" x14ac:dyDescent="0.2">
      <c r="A8" s="2"/>
      <c r="B8" s="250" t="s">
        <v>40</v>
      </c>
      <c r="C8" s="251"/>
      <c r="D8" s="251"/>
      <c r="E8" s="251"/>
      <c r="F8" s="251"/>
      <c r="G8" s="22"/>
      <c r="H8" s="20"/>
      <c r="J8" s="240"/>
      <c r="K8" s="241"/>
      <c r="L8" s="241"/>
      <c r="M8" s="241"/>
      <c r="N8" s="241"/>
      <c r="O8" s="241"/>
      <c r="P8" s="241"/>
      <c r="Q8" s="241"/>
      <c r="R8" s="242"/>
    </row>
    <row r="9" spans="1:18" ht="3" customHeight="1" x14ac:dyDescent="0.15">
      <c r="A9" s="2"/>
      <c r="B9" s="53"/>
      <c r="C9" s="54"/>
      <c r="D9" s="54"/>
      <c r="E9" s="54"/>
      <c r="F9" s="54"/>
      <c r="H9" s="20"/>
      <c r="J9" s="240"/>
      <c r="K9" s="241"/>
      <c r="L9" s="241"/>
      <c r="M9" s="241"/>
      <c r="N9" s="241"/>
      <c r="O9" s="241"/>
      <c r="P9" s="241"/>
      <c r="Q9" s="241"/>
      <c r="R9" s="242"/>
    </row>
    <row r="10" spans="1:18" ht="22" customHeight="1" x14ac:dyDescent="0.2">
      <c r="A10" s="2"/>
      <c r="B10" s="246" t="s">
        <v>64</v>
      </c>
      <c r="C10" s="247"/>
      <c r="D10" s="247"/>
      <c r="E10" s="247"/>
      <c r="F10" s="247"/>
      <c r="H10" s="20"/>
      <c r="J10" s="240"/>
      <c r="K10" s="241"/>
      <c r="L10" s="241"/>
      <c r="M10" s="241"/>
      <c r="N10" s="241"/>
      <c r="O10" s="241"/>
      <c r="P10" s="241"/>
      <c r="Q10" s="241"/>
      <c r="R10" s="242"/>
    </row>
    <row r="11" spans="1:18" ht="3.75" customHeight="1" x14ac:dyDescent="0.15">
      <c r="A11" s="2"/>
      <c r="B11" s="55"/>
      <c r="C11" s="56"/>
      <c r="D11" s="57"/>
      <c r="E11" s="56"/>
      <c r="F11" s="56"/>
      <c r="H11" s="20"/>
      <c r="J11" s="240"/>
      <c r="K11" s="241"/>
      <c r="L11" s="241"/>
      <c r="M11" s="241"/>
      <c r="N11" s="241"/>
      <c r="O11" s="241"/>
      <c r="P11" s="241"/>
      <c r="Q11" s="241"/>
      <c r="R11" s="242"/>
    </row>
    <row r="12" spans="1:18" ht="12" customHeight="1" x14ac:dyDescent="0.15">
      <c r="A12" s="2"/>
      <c r="B12" s="248" t="s">
        <v>39</v>
      </c>
      <c r="C12" s="49" t="s">
        <v>60</v>
      </c>
      <c r="D12" s="49" t="s">
        <v>61</v>
      </c>
      <c r="E12" s="49" t="s">
        <v>62</v>
      </c>
      <c r="F12" s="50" t="s">
        <v>63</v>
      </c>
      <c r="G12" s="24"/>
      <c r="H12" s="20"/>
      <c r="J12" s="240"/>
      <c r="K12" s="241"/>
      <c r="L12" s="241"/>
      <c r="M12" s="241"/>
      <c r="N12" s="241"/>
      <c r="O12" s="241"/>
      <c r="P12" s="241"/>
      <c r="Q12" s="241"/>
      <c r="R12" s="242"/>
    </row>
    <row r="13" spans="1:18" ht="15" customHeight="1" x14ac:dyDescent="0.15">
      <c r="A13" s="2"/>
      <c r="B13" s="249"/>
      <c r="C13" s="51">
        <v>36</v>
      </c>
      <c r="D13" s="51">
        <v>33</v>
      </c>
      <c r="E13" s="51">
        <v>29</v>
      </c>
      <c r="F13" s="52">
        <v>13</v>
      </c>
      <c r="G13" s="24"/>
      <c r="H13" s="20"/>
      <c r="J13" s="240"/>
      <c r="K13" s="241"/>
      <c r="L13" s="241"/>
      <c r="M13" s="241"/>
      <c r="N13" s="241"/>
      <c r="O13" s="241"/>
      <c r="P13" s="241"/>
      <c r="Q13" s="241"/>
      <c r="R13" s="242"/>
    </row>
    <row r="14" spans="1:18" ht="3.75" customHeight="1" x14ac:dyDescent="0.15">
      <c r="A14" s="2"/>
      <c r="B14" s="25"/>
      <c r="C14" s="24"/>
      <c r="D14" s="24"/>
      <c r="E14" s="24"/>
      <c r="F14" s="24"/>
      <c r="G14" s="24"/>
      <c r="H14" s="20"/>
      <c r="J14" s="240"/>
      <c r="K14" s="241"/>
      <c r="L14" s="241"/>
      <c r="M14" s="241"/>
      <c r="N14" s="241"/>
      <c r="O14" s="241"/>
      <c r="P14" s="241"/>
      <c r="Q14" s="241"/>
      <c r="R14" s="242"/>
    </row>
    <row r="15" spans="1:18" ht="19" customHeight="1" thickBot="1" x14ac:dyDescent="0.2">
      <c r="A15" s="2"/>
      <c r="B15" s="25" t="s">
        <v>37</v>
      </c>
      <c r="C15" s="38"/>
      <c r="D15" s="38"/>
      <c r="E15" s="38"/>
      <c r="F15" s="38"/>
      <c r="G15" s="23"/>
      <c r="H15" s="20"/>
      <c r="J15" s="243"/>
      <c r="K15" s="244"/>
      <c r="L15" s="244"/>
      <c r="M15" s="244"/>
      <c r="N15" s="244"/>
      <c r="O15" s="244"/>
      <c r="P15" s="244"/>
      <c r="Q15" s="244"/>
      <c r="R15" s="245"/>
    </row>
    <row r="16" spans="1:18" ht="9" customHeight="1" thickBot="1" x14ac:dyDescent="0.2">
      <c r="A16" s="2"/>
      <c r="B16" s="26"/>
      <c r="C16" s="27"/>
      <c r="E16" s="27"/>
      <c r="F16" s="27"/>
      <c r="G16" s="28"/>
      <c r="H16" s="20"/>
      <c r="J16" s="59"/>
      <c r="K16" s="59"/>
      <c r="L16" s="59"/>
      <c r="M16" s="59"/>
      <c r="N16" s="59"/>
      <c r="O16" s="59"/>
      <c r="P16" s="59"/>
      <c r="Q16" s="59"/>
      <c r="R16" s="59"/>
    </row>
    <row r="17" spans="1:20" ht="18" customHeight="1" x14ac:dyDescent="0.15">
      <c r="A17" s="2"/>
      <c r="B17" s="25" t="s">
        <v>7</v>
      </c>
      <c r="C17" s="3">
        <f>C13*C15</f>
        <v>0</v>
      </c>
      <c r="D17" s="3">
        <f>D13*D15</f>
        <v>0</v>
      </c>
      <c r="E17" s="3">
        <f>E13*E15</f>
        <v>0</v>
      </c>
      <c r="F17" s="4">
        <f>F13*F15</f>
        <v>0</v>
      </c>
      <c r="G17" s="47" t="s">
        <v>58</v>
      </c>
      <c r="H17" s="29"/>
      <c r="J17" s="219" t="s">
        <v>44</v>
      </c>
      <c r="K17" s="220"/>
      <c r="L17" s="220"/>
      <c r="M17" s="220"/>
      <c r="N17" s="220"/>
      <c r="O17" s="220"/>
      <c r="P17" s="220"/>
      <c r="Q17" s="220"/>
      <c r="R17" s="221"/>
    </row>
    <row r="18" spans="1:20" ht="18" customHeight="1" x14ac:dyDescent="0.15">
      <c r="A18" s="2"/>
      <c r="B18" s="25" t="s">
        <v>65</v>
      </c>
      <c r="C18" s="5">
        <f>C17/100*60</f>
        <v>0</v>
      </c>
      <c r="D18" s="5">
        <f t="shared" ref="D18:F18" si="0">D17/100*60</f>
        <v>0</v>
      </c>
      <c r="E18" s="5">
        <f t="shared" si="0"/>
        <v>0</v>
      </c>
      <c r="F18" s="5">
        <f t="shared" si="0"/>
        <v>0</v>
      </c>
      <c r="G18" s="47" t="s">
        <v>75</v>
      </c>
      <c r="H18" s="29"/>
      <c r="J18" s="222"/>
      <c r="K18" s="223"/>
      <c r="L18" s="223"/>
      <c r="M18" s="223"/>
      <c r="N18" s="223"/>
      <c r="O18" s="223"/>
      <c r="P18" s="223"/>
      <c r="Q18" s="223"/>
      <c r="R18" s="224"/>
    </row>
    <row r="19" spans="1:20" ht="18" customHeight="1" x14ac:dyDescent="0.15">
      <c r="A19" s="2"/>
      <c r="B19" s="25" t="s">
        <v>41</v>
      </c>
      <c r="C19" s="5">
        <f>C17/100*9.19</f>
        <v>0</v>
      </c>
      <c r="D19" s="5">
        <f>D17/100*9.19</f>
        <v>0</v>
      </c>
      <c r="E19" s="5">
        <f>E17/100*9.19</f>
        <v>0</v>
      </c>
      <c r="F19" s="5">
        <f>F17/100*9.19</f>
        <v>0</v>
      </c>
      <c r="G19" s="47" t="s">
        <v>34</v>
      </c>
      <c r="H19" s="29"/>
      <c r="J19" s="222"/>
      <c r="K19" s="223"/>
      <c r="L19" s="223"/>
      <c r="M19" s="223"/>
      <c r="N19" s="223"/>
      <c r="O19" s="223"/>
      <c r="P19" s="223"/>
      <c r="Q19" s="223"/>
      <c r="R19" s="224"/>
    </row>
    <row r="20" spans="1:20" ht="18" customHeight="1" x14ac:dyDescent="0.15">
      <c r="A20" s="2"/>
      <c r="B20" s="25" t="s">
        <v>42</v>
      </c>
      <c r="C20" s="5">
        <f>C33</f>
        <v>0</v>
      </c>
      <c r="D20" s="5">
        <f>D33</f>
        <v>0</v>
      </c>
      <c r="E20" s="5">
        <f>E33</f>
        <v>0</v>
      </c>
      <c r="F20" s="6">
        <f>F33</f>
        <v>0</v>
      </c>
      <c r="G20" s="47" t="s">
        <v>66</v>
      </c>
      <c r="H20" s="29"/>
      <c r="J20" s="222"/>
      <c r="K20" s="223"/>
      <c r="L20" s="223"/>
      <c r="M20" s="223"/>
      <c r="N20" s="223"/>
      <c r="O20" s="223"/>
      <c r="P20" s="223"/>
      <c r="Q20" s="223"/>
      <c r="R20" s="224"/>
      <c r="S20" s="42"/>
      <c r="T20" s="42"/>
    </row>
    <row r="21" spans="1:20" ht="18" customHeight="1" x14ac:dyDescent="0.15">
      <c r="A21" s="2"/>
      <c r="B21" s="39" t="s">
        <v>17</v>
      </c>
      <c r="C21" s="7">
        <f>C19+C20</f>
        <v>0</v>
      </c>
      <c r="D21" s="7">
        <f>D19+D20</f>
        <v>0</v>
      </c>
      <c r="E21" s="7">
        <f>E19+E20</f>
        <v>0</v>
      </c>
      <c r="F21" s="8">
        <f>F19+F20</f>
        <v>0</v>
      </c>
      <c r="G21" s="47" t="s">
        <v>14</v>
      </c>
      <c r="H21" s="29"/>
      <c r="J21" s="222"/>
      <c r="K21" s="223"/>
      <c r="L21" s="223"/>
      <c r="M21" s="223"/>
      <c r="N21" s="223"/>
      <c r="O21" s="223"/>
      <c r="P21" s="223"/>
      <c r="Q21" s="223"/>
      <c r="R21" s="224"/>
      <c r="S21" s="42"/>
      <c r="T21" s="42"/>
    </row>
    <row r="22" spans="1:20" ht="18" customHeight="1" x14ac:dyDescent="0.15">
      <c r="A22" s="2"/>
      <c r="B22" s="25" t="s">
        <v>43</v>
      </c>
      <c r="C22" s="9">
        <f>C18/100*20</f>
        <v>0</v>
      </c>
      <c r="D22" s="9">
        <f>D18/100*20</f>
        <v>0</v>
      </c>
      <c r="E22" s="9">
        <f>E18/100*20</f>
        <v>0</v>
      </c>
      <c r="F22" s="10">
        <f>F18/100*20</f>
        <v>0</v>
      </c>
      <c r="G22" s="48" t="s">
        <v>73</v>
      </c>
      <c r="H22" s="29"/>
      <c r="J22" s="222"/>
      <c r="K22" s="223"/>
      <c r="L22" s="223"/>
      <c r="M22" s="223"/>
      <c r="N22" s="223"/>
      <c r="O22" s="223"/>
      <c r="P22" s="223"/>
      <c r="Q22" s="223"/>
      <c r="R22" s="224"/>
      <c r="S22" s="42"/>
      <c r="T22" s="42"/>
    </row>
    <row r="23" spans="1:20" ht="19" customHeight="1" thickBot="1" x14ac:dyDescent="0.2">
      <c r="A23" s="2"/>
      <c r="B23" s="26" t="s">
        <v>31</v>
      </c>
      <c r="C23" s="11">
        <f>C17-C21-C22</f>
        <v>0</v>
      </c>
      <c r="D23" s="11">
        <f>D17-D21-D22</f>
        <v>0</v>
      </c>
      <c r="E23" s="11">
        <f>E17-E21-E22</f>
        <v>0</v>
      </c>
      <c r="F23" s="12">
        <f>F17-F21-F22</f>
        <v>0</v>
      </c>
      <c r="G23" s="30"/>
      <c r="H23" s="20"/>
      <c r="J23" s="222"/>
      <c r="K23" s="223"/>
      <c r="L23" s="223"/>
      <c r="M23" s="223"/>
      <c r="N23" s="223"/>
      <c r="O23" s="223"/>
      <c r="P23" s="223"/>
      <c r="Q23" s="223"/>
      <c r="R23" s="224"/>
      <c r="S23" s="42"/>
      <c r="T23" s="42"/>
    </row>
    <row r="24" spans="1:20" ht="3.75" customHeight="1" x14ac:dyDescent="0.15">
      <c r="A24" s="2"/>
      <c r="B24" s="26"/>
      <c r="C24" s="31"/>
      <c r="D24" s="31"/>
      <c r="E24" s="31"/>
      <c r="F24" s="31"/>
      <c r="G24" s="31"/>
      <c r="H24" s="20"/>
      <c r="J24" s="222"/>
      <c r="K24" s="223"/>
      <c r="L24" s="223"/>
      <c r="M24" s="223"/>
      <c r="N24" s="223"/>
      <c r="O24" s="223"/>
      <c r="P24" s="223"/>
      <c r="Q24" s="223"/>
      <c r="R24" s="224"/>
      <c r="S24" s="42"/>
      <c r="T24" s="42"/>
    </row>
    <row r="25" spans="1:20" ht="15" customHeight="1" x14ac:dyDescent="0.2">
      <c r="A25" s="13"/>
      <c r="B25" s="233" t="s">
        <v>71</v>
      </c>
      <c r="C25" s="234"/>
      <c r="D25" s="234"/>
      <c r="E25" s="234"/>
      <c r="F25" s="234"/>
      <c r="G25" s="234"/>
      <c r="H25" s="235"/>
      <c r="I25" s="14"/>
      <c r="J25" s="222"/>
      <c r="K25" s="223"/>
      <c r="L25" s="223"/>
      <c r="M25" s="223"/>
      <c r="N25" s="223"/>
      <c r="O25" s="223"/>
      <c r="P25" s="223"/>
      <c r="Q25" s="223"/>
      <c r="R25" s="224"/>
      <c r="S25" s="42"/>
      <c r="T25" s="42"/>
    </row>
    <row r="26" spans="1:20" ht="19" customHeight="1" x14ac:dyDescent="0.2">
      <c r="A26" s="15"/>
      <c r="B26" s="66"/>
      <c r="C26" s="231" t="s">
        <v>72</v>
      </c>
      <c r="D26" s="231"/>
      <c r="E26" s="231"/>
      <c r="F26" s="232"/>
      <c r="G26" s="32"/>
      <c r="H26" s="33"/>
      <c r="I26" s="17"/>
      <c r="J26" s="222"/>
      <c r="K26" s="223"/>
      <c r="L26" s="223"/>
      <c r="M26" s="223"/>
      <c r="N26" s="223"/>
      <c r="O26" s="223"/>
      <c r="P26" s="223"/>
      <c r="Q26" s="223"/>
      <c r="R26" s="224"/>
      <c r="S26" s="42"/>
      <c r="T26" s="42"/>
    </row>
    <row r="27" spans="1:20" ht="8" customHeight="1" x14ac:dyDescent="0.15">
      <c r="A27" s="15"/>
      <c r="B27" s="40"/>
      <c r="C27" s="41">
        <v>180</v>
      </c>
      <c r="D27" s="41">
        <v>180</v>
      </c>
      <c r="E27" s="41">
        <v>180</v>
      </c>
      <c r="F27" s="41">
        <v>180</v>
      </c>
      <c r="G27" s="32"/>
      <c r="H27" s="33"/>
      <c r="I27" s="16"/>
      <c r="J27" s="222"/>
      <c r="K27" s="223"/>
      <c r="L27" s="223"/>
      <c r="M27" s="223"/>
      <c r="N27" s="223"/>
      <c r="O27" s="223"/>
      <c r="P27" s="223"/>
      <c r="Q27" s="223"/>
      <c r="R27" s="224"/>
      <c r="S27" s="42"/>
      <c r="T27" s="42"/>
    </row>
    <row r="28" spans="1:20" ht="14" customHeight="1" x14ac:dyDescent="0.15">
      <c r="A28" s="2"/>
      <c r="B28" s="21"/>
      <c r="C28" s="138">
        <f>C15/8</f>
        <v>0</v>
      </c>
      <c r="D28" s="138">
        <f t="shared" ref="D28:F28" si="1">D15/8</f>
        <v>0</v>
      </c>
      <c r="E28" s="138">
        <f t="shared" si="1"/>
        <v>0</v>
      </c>
      <c r="F28" s="138">
        <f t="shared" si="1"/>
        <v>0</v>
      </c>
      <c r="G28" s="34"/>
      <c r="H28" s="20"/>
      <c r="J28" s="222"/>
      <c r="K28" s="223"/>
      <c r="L28" s="223"/>
      <c r="M28" s="223"/>
      <c r="N28" s="223"/>
      <c r="O28" s="223"/>
      <c r="P28" s="223"/>
      <c r="Q28" s="223"/>
      <c r="R28" s="224"/>
      <c r="S28" s="42"/>
      <c r="T28" s="42"/>
    </row>
    <row r="29" spans="1:20" ht="28" customHeight="1" x14ac:dyDescent="0.15">
      <c r="A29" s="2"/>
      <c r="B29" s="39" t="s">
        <v>38</v>
      </c>
      <c r="C29" s="137">
        <f>CEILING(C28,1)</f>
        <v>0</v>
      </c>
      <c r="D29" s="137">
        <f t="shared" ref="D29:F29" si="2">CEILING(D28,1)</f>
        <v>0</v>
      </c>
      <c r="E29" s="137">
        <f t="shared" si="2"/>
        <v>0</v>
      </c>
      <c r="F29" s="137">
        <f t="shared" si="2"/>
        <v>0</v>
      </c>
      <c r="G29" s="34"/>
      <c r="H29" s="20"/>
      <c r="J29" s="222"/>
      <c r="K29" s="223"/>
      <c r="L29" s="223"/>
      <c r="M29" s="223"/>
      <c r="N29" s="223"/>
      <c r="O29" s="223"/>
      <c r="P29" s="223"/>
      <c r="Q29" s="223"/>
      <c r="R29" s="224"/>
      <c r="S29" s="42"/>
      <c r="T29" s="42"/>
    </row>
    <row r="30" spans="1:20" s="64" customFormat="1" ht="1" customHeight="1" x14ac:dyDescent="0.15">
      <c r="A30" s="60"/>
      <c r="B30" s="61" t="s">
        <v>10</v>
      </c>
      <c r="C30" s="62">
        <f>C27*C29</f>
        <v>0</v>
      </c>
      <c r="D30" s="62">
        <f>D27*D29</f>
        <v>0</v>
      </c>
      <c r="E30" s="62">
        <f>E27*E29</f>
        <v>0</v>
      </c>
      <c r="F30" s="62">
        <f>F27*F29</f>
        <v>0</v>
      </c>
      <c r="G30" s="62"/>
      <c r="H30" s="63"/>
      <c r="J30" s="222"/>
      <c r="K30" s="223"/>
      <c r="L30" s="223"/>
      <c r="M30" s="223"/>
      <c r="N30" s="223"/>
      <c r="O30" s="223"/>
      <c r="P30" s="223"/>
      <c r="Q30" s="223"/>
      <c r="R30" s="224"/>
      <c r="S30" s="65"/>
      <c r="T30" s="65"/>
    </row>
    <row r="31" spans="1:20" s="64" customFormat="1" ht="1" customHeight="1" x14ac:dyDescent="0.15">
      <c r="A31" s="60"/>
      <c r="B31" s="61" t="s">
        <v>11</v>
      </c>
      <c r="C31" s="62">
        <f>C17</f>
        <v>0</v>
      </c>
      <c r="D31" s="62">
        <f>D17</f>
        <v>0</v>
      </c>
      <c r="E31" s="62">
        <f>E17</f>
        <v>0</v>
      </c>
      <c r="F31" s="62">
        <f>F17</f>
        <v>0</v>
      </c>
      <c r="G31" s="62"/>
      <c r="H31" s="63"/>
      <c r="J31" s="222"/>
      <c r="K31" s="223"/>
      <c r="L31" s="223"/>
      <c r="M31" s="223"/>
      <c r="N31" s="223"/>
      <c r="O31" s="223"/>
      <c r="P31" s="223"/>
      <c r="Q31" s="223"/>
      <c r="R31" s="224"/>
      <c r="S31" s="65"/>
      <c r="T31" s="65"/>
    </row>
    <row r="32" spans="1:20" s="64" customFormat="1" ht="1" customHeight="1" x14ac:dyDescent="0.15">
      <c r="A32" s="60"/>
      <c r="B32" s="61" t="s">
        <v>12</v>
      </c>
      <c r="C32" s="62" t="b">
        <f>IF(C30&lt;C31,(C31-C30))</f>
        <v>0</v>
      </c>
      <c r="D32" s="62" t="b">
        <f t="shared" ref="D32:F32" si="3">IF(D30&lt;D31,(D31-D30))</f>
        <v>0</v>
      </c>
      <c r="E32" s="62" t="b">
        <f t="shared" si="3"/>
        <v>0</v>
      </c>
      <c r="F32" s="62" t="b">
        <f t="shared" si="3"/>
        <v>0</v>
      </c>
      <c r="G32" s="62"/>
      <c r="H32" s="63"/>
      <c r="J32" s="222"/>
      <c r="K32" s="223"/>
      <c r="L32" s="223"/>
      <c r="M32" s="223"/>
      <c r="N32" s="223"/>
      <c r="O32" s="223"/>
      <c r="P32" s="223"/>
      <c r="Q32" s="223"/>
      <c r="R32" s="224"/>
      <c r="S32" s="65"/>
      <c r="T32" s="65"/>
    </row>
    <row r="33" spans="1:20" s="64" customFormat="1" ht="1" customHeight="1" x14ac:dyDescent="0.15">
      <c r="A33" s="60"/>
      <c r="B33" s="61" t="s">
        <v>13</v>
      </c>
      <c r="C33" s="62">
        <f>C32/100</f>
        <v>0</v>
      </c>
      <c r="D33" s="62">
        <f>D32/100</f>
        <v>0</v>
      </c>
      <c r="E33" s="62">
        <f>E32/100</f>
        <v>0</v>
      </c>
      <c r="F33" s="62">
        <f>F32/100</f>
        <v>0</v>
      </c>
      <c r="G33" s="62"/>
      <c r="H33" s="63"/>
      <c r="J33" s="222"/>
      <c r="K33" s="223"/>
      <c r="L33" s="223"/>
      <c r="M33" s="223"/>
      <c r="N33" s="223"/>
      <c r="O33" s="223"/>
      <c r="P33" s="223"/>
      <c r="Q33" s="223"/>
      <c r="R33" s="224"/>
      <c r="S33" s="65"/>
      <c r="T33" s="65"/>
    </row>
    <row r="34" spans="1:20" ht="19" customHeight="1" thickBot="1" x14ac:dyDescent="0.25">
      <c r="A34" s="2"/>
      <c r="B34" s="35"/>
      <c r="C34" s="236" t="s">
        <v>69</v>
      </c>
      <c r="D34" s="236"/>
      <c r="E34" s="236"/>
      <c r="H34" s="20"/>
      <c r="J34" s="225"/>
      <c r="K34" s="226"/>
      <c r="L34" s="226"/>
      <c r="M34" s="226"/>
      <c r="N34" s="226"/>
      <c r="O34" s="226"/>
      <c r="P34" s="226"/>
      <c r="Q34" s="226"/>
      <c r="R34" s="227"/>
      <c r="S34" s="42"/>
      <c r="T34" s="42"/>
    </row>
    <row r="35" spans="1:20" ht="8" customHeight="1" x14ac:dyDescent="0.15">
      <c r="A35" s="2"/>
      <c r="B35" s="21"/>
      <c r="H35" s="20"/>
      <c r="J35" s="58"/>
      <c r="K35" s="58"/>
      <c r="L35" s="58"/>
      <c r="M35" s="58"/>
      <c r="N35" s="58"/>
      <c r="O35" s="58"/>
      <c r="P35" s="58"/>
      <c r="Q35" s="58"/>
      <c r="R35" s="58"/>
    </row>
    <row r="36" spans="1:20" ht="8" customHeight="1" x14ac:dyDescent="0.15">
      <c r="A36" s="2"/>
      <c r="B36" s="21"/>
      <c r="H36" s="20"/>
      <c r="J36" s="58"/>
      <c r="K36" s="58"/>
      <c r="L36" s="58"/>
      <c r="M36" s="58"/>
      <c r="N36" s="58"/>
      <c r="O36" s="58"/>
      <c r="P36" s="58"/>
      <c r="Q36" s="58"/>
      <c r="R36" s="58"/>
    </row>
    <row r="37" spans="1:20" ht="8" customHeight="1" x14ac:dyDescent="0.15">
      <c r="A37" s="2"/>
      <c r="B37" s="21"/>
      <c r="H37" s="20"/>
      <c r="J37" s="58"/>
      <c r="K37" s="58"/>
      <c r="L37" s="58"/>
      <c r="M37" s="58"/>
      <c r="N37" s="58"/>
      <c r="O37" s="58"/>
      <c r="P37" s="58"/>
      <c r="Q37" s="58"/>
      <c r="R37" s="58"/>
    </row>
    <row r="38" spans="1:20" ht="8" customHeight="1" thickBot="1" x14ac:dyDescent="0.2">
      <c r="A38" s="2"/>
      <c r="B38" s="43"/>
      <c r="C38" s="36"/>
      <c r="D38" s="36"/>
      <c r="E38" s="36"/>
      <c r="F38" s="36"/>
      <c r="G38" s="36"/>
      <c r="H38" s="37"/>
      <c r="J38" s="58"/>
      <c r="K38" s="58"/>
      <c r="L38" s="58"/>
      <c r="M38" s="58"/>
      <c r="N38" s="58"/>
      <c r="O38" s="58"/>
      <c r="P38" s="58"/>
      <c r="Q38" s="58"/>
      <c r="R38" s="58"/>
    </row>
    <row r="39" spans="1:20" ht="13" x14ac:dyDescent="0.15">
      <c r="K39" s="42"/>
    </row>
    <row r="40" spans="1:20" ht="13" x14ac:dyDescent="0.15">
      <c r="K40" s="42"/>
    </row>
    <row r="41" spans="1:20" ht="13" x14ac:dyDescent="0.15">
      <c r="K41" s="42"/>
    </row>
    <row r="42" spans="1:20" ht="13" x14ac:dyDescent="0.15">
      <c r="J42" s="44"/>
      <c r="K42" s="42"/>
    </row>
    <row r="43" spans="1:20" ht="13" x14ac:dyDescent="0.15">
      <c r="J43" s="42"/>
      <c r="K43" s="42"/>
    </row>
    <row r="44" spans="1:20" ht="13" x14ac:dyDescent="0.15">
      <c r="J44" s="42"/>
      <c r="K44" s="42"/>
    </row>
    <row r="45" spans="1:20" ht="13" x14ac:dyDescent="0.15">
      <c r="J45" s="42"/>
      <c r="K45" s="42"/>
    </row>
    <row r="46" spans="1:20" ht="13" x14ac:dyDescent="0.15">
      <c r="J46" s="42"/>
    </row>
    <row r="47" spans="1:20" ht="13" x14ac:dyDescent="0.15">
      <c r="J47" s="42"/>
    </row>
    <row r="48" spans="1:20" ht="13" x14ac:dyDescent="0.15">
      <c r="J48" s="42"/>
    </row>
    <row r="49" spans="10:10" ht="13" x14ac:dyDescent="0.15">
      <c r="J49" s="42"/>
    </row>
    <row r="50" spans="10:10" ht="13" x14ac:dyDescent="0.15">
      <c r="J50" s="42"/>
    </row>
    <row r="51" spans="10:10" ht="13" x14ac:dyDescent="0.15">
      <c r="J51" s="45"/>
    </row>
    <row r="52" spans="10:10" ht="13" x14ac:dyDescent="0.15">
      <c r="J52" s="42"/>
    </row>
    <row r="53" spans="10:10" ht="13" x14ac:dyDescent="0.15">
      <c r="J53" s="46"/>
    </row>
  </sheetData>
  <mergeCells count="9">
    <mergeCell ref="J17:R34"/>
    <mergeCell ref="J3:R3"/>
    <mergeCell ref="C26:F26"/>
    <mergeCell ref="B25:H25"/>
    <mergeCell ref="C34:E34"/>
    <mergeCell ref="J6:R15"/>
    <mergeCell ref="B8:F8"/>
    <mergeCell ref="B10:F10"/>
    <mergeCell ref="B12:B13"/>
  </mergeCells>
  <phoneticPr fontId="1" type="noConversion"/>
  <pageMargins left="0.25" right="0.25" top="0.75" bottom="0.75" header="0.3" footer="0.3"/>
  <pageSetup paperSize="9" orientation="landscape"/>
  <headerFooter alignWithMargins="0"/>
  <ignoredErrors>
    <ignoredError sqref="C17:D17" emptyCellReferenc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A</vt:lpstr>
      <vt:lpstr>FASCIA B</vt:lpstr>
      <vt:lpstr>FASCIA C</vt:lpstr>
      <vt:lpstr>FASCIA D</vt:lpstr>
      <vt:lpstr>CALCOLO DEI COMPENSI</vt:lpstr>
    </vt:vector>
  </TitlesOfParts>
  <Manager/>
  <Company>...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calcolo compensi e parcelle 2026</dc:title>
  <dc:subject/>
  <dc:creator>aidac</dc:creator>
  <cp:keywords/>
  <dc:description/>
  <cp:lastModifiedBy>AIDAC dialoghisti-adattatori</cp:lastModifiedBy>
  <cp:lastPrinted>2024-01-29T15:22:24Z</cp:lastPrinted>
  <dcterms:created xsi:type="dcterms:W3CDTF">2009-04-26T08:32:21Z</dcterms:created>
  <dcterms:modified xsi:type="dcterms:W3CDTF">2026-03-24T08:57:30Z</dcterms:modified>
  <cp:category/>
</cp:coreProperties>
</file>